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u46334\Desktop\"/>
    </mc:Choice>
  </mc:AlternateContent>
  <bookViews>
    <workbookView xWindow="0" yWindow="0" windowWidth="28800" windowHeight="12435" activeTab="6"/>
  </bookViews>
  <sheets>
    <sheet name=" Bežné príjmy" sheetId="3" r:id="rId1"/>
    <sheet name=" Bežné výdavky" sheetId="4" r:id="rId2"/>
    <sheet name=" Kapitálové príjmy" sheetId="5" r:id="rId3"/>
    <sheet name=" Kapitálové výdavky" sheetId="6" r:id="rId4"/>
    <sheet name=" Príjmové FO" sheetId="7" r:id="rId5"/>
    <sheet name=" Výdavkové FO" sheetId="8" r:id="rId6"/>
    <sheet name="Úvodná strana" sheetId="17" r:id="rId7"/>
    <sheet name="Sumarizácia" sheetId="18" r:id="rId8"/>
  </sheets>
  <calcPr calcId="152511"/>
</workbook>
</file>

<file path=xl/calcChain.xml><?xml version="1.0" encoding="utf-8"?>
<calcChain xmlns="http://schemas.openxmlformats.org/spreadsheetml/2006/main">
  <c r="H30" i="3" l="1"/>
  <c r="I198" i="4"/>
  <c r="I88" i="4"/>
  <c r="J88" i="4"/>
  <c r="K88" i="4"/>
  <c r="J30" i="3"/>
  <c r="J33" i="3" s="1"/>
  <c r="I30" i="3"/>
  <c r="I33" i="3" s="1"/>
  <c r="H33" i="3"/>
  <c r="K195" i="4" l="1"/>
  <c r="J195" i="4"/>
  <c r="I195" i="4"/>
  <c r="H195" i="4"/>
  <c r="F195" i="4"/>
  <c r="F46" i="4"/>
  <c r="H46" i="4"/>
  <c r="I46" i="4"/>
  <c r="J46" i="4"/>
  <c r="K46" i="4"/>
  <c r="F36" i="4"/>
  <c r="H36" i="4"/>
  <c r="I36" i="4"/>
  <c r="J36" i="4"/>
  <c r="K36" i="4"/>
  <c r="G35" i="4"/>
  <c r="I182" i="4"/>
  <c r="J182" i="4"/>
  <c r="K182" i="4"/>
  <c r="I144" i="4"/>
  <c r="J144" i="4"/>
  <c r="K144" i="4"/>
  <c r="I128" i="4"/>
  <c r="J128" i="4"/>
  <c r="K128" i="4"/>
  <c r="I119" i="4"/>
  <c r="J119" i="4"/>
  <c r="K119" i="4"/>
  <c r="G92" i="4"/>
  <c r="G34" i="4"/>
  <c r="G3" i="4"/>
  <c r="G19" i="4"/>
  <c r="G28" i="4"/>
  <c r="G29" i="4"/>
  <c r="G30" i="4"/>
  <c r="G31" i="4"/>
  <c r="G32" i="4"/>
  <c r="G33" i="4"/>
  <c r="G37" i="4"/>
  <c r="G38" i="4"/>
  <c r="G39" i="4"/>
  <c r="G40" i="4"/>
  <c r="G41" i="4"/>
  <c r="G42" i="4"/>
  <c r="G43" i="4"/>
  <c r="G44" i="4"/>
  <c r="G45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9" i="4"/>
  <c r="G90" i="4"/>
  <c r="G93" i="4"/>
  <c r="G94" i="4"/>
  <c r="G95" i="4"/>
  <c r="G97" i="4"/>
  <c r="G98" i="4"/>
  <c r="G99" i="4"/>
  <c r="G101" i="4"/>
  <c r="G102" i="4"/>
  <c r="G103" i="4"/>
  <c r="G104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20" i="4"/>
  <c r="G121" i="4"/>
  <c r="G122" i="4"/>
  <c r="G123" i="4"/>
  <c r="G124" i="4"/>
  <c r="G125" i="4"/>
  <c r="G126" i="4"/>
  <c r="G127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5" i="4"/>
  <c r="G146" i="4"/>
  <c r="G148" i="4"/>
  <c r="G149" i="4"/>
  <c r="G150" i="4"/>
  <c r="G151" i="4"/>
  <c r="G153" i="4"/>
  <c r="G154" i="4"/>
  <c r="G155" i="4"/>
  <c r="G157" i="4"/>
  <c r="G158" i="4"/>
  <c r="G159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3" i="4"/>
  <c r="G184" i="4"/>
  <c r="G186" i="4"/>
  <c r="G187" i="4"/>
  <c r="G188" i="4"/>
  <c r="G189" i="4"/>
  <c r="G190" i="4"/>
  <c r="G191" i="4"/>
  <c r="G192" i="4"/>
  <c r="G193" i="4"/>
  <c r="G194" i="4"/>
  <c r="F182" i="4"/>
  <c r="G182" i="4" s="1"/>
  <c r="F144" i="4"/>
  <c r="G144" i="4" s="1"/>
  <c r="F128" i="4"/>
  <c r="G128" i="4" s="1"/>
  <c r="F119" i="4"/>
  <c r="G119" i="4" s="1"/>
  <c r="F96" i="4"/>
  <c r="F91" i="4"/>
  <c r="F88" i="4"/>
  <c r="F24" i="4"/>
  <c r="F198" i="4" s="1"/>
  <c r="G36" i="4" l="1"/>
  <c r="G195" i="4"/>
  <c r="G46" i="4"/>
  <c r="G91" i="4"/>
  <c r="G24" i="4"/>
  <c r="G88" i="4"/>
  <c r="E30" i="3"/>
  <c r="F30" i="3"/>
  <c r="G30" i="3"/>
  <c r="E6" i="3"/>
  <c r="F6" i="3"/>
  <c r="G6" i="3"/>
  <c r="H6" i="3"/>
  <c r="I6" i="3"/>
  <c r="J6" i="3"/>
  <c r="H182" i="4" l="1"/>
  <c r="F160" i="4"/>
  <c r="G160" i="4" s="1"/>
  <c r="H160" i="4"/>
  <c r="I160" i="4"/>
  <c r="J160" i="4"/>
  <c r="K160" i="4"/>
  <c r="F156" i="4"/>
  <c r="G156" i="4" s="1"/>
  <c r="H156" i="4"/>
  <c r="I156" i="4"/>
  <c r="J156" i="4"/>
  <c r="K156" i="4"/>
  <c r="F152" i="4"/>
  <c r="G152" i="4" s="1"/>
  <c r="H152" i="4"/>
  <c r="I152" i="4"/>
  <c r="J152" i="4"/>
  <c r="K152" i="4"/>
  <c r="F147" i="4"/>
  <c r="G147" i="4" s="1"/>
  <c r="H147" i="4"/>
  <c r="I147" i="4"/>
  <c r="J147" i="4"/>
  <c r="K147" i="4"/>
  <c r="H144" i="4"/>
  <c r="H128" i="4"/>
  <c r="H119" i="4"/>
  <c r="F105" i="4"/>
  <c r="G105" i="4" s="1"/>
  <c r="H105" i="4"/>
  <c r="I105" i="4"/>
  <c r="J105" i="4"/>
  <c r="K105" i="4"/>
  <c r="F100" i="4"/>
  <c r="H100" i="4"/>
  <c r="I100" i="4"/>
  <c r="J100" i="4"/>
  <c r="K100" i="4"/>
  <c r="H96" i="4"/>
  <c r="I96" i="4"/>
  <c r="J96" i="4"/>
  <c r="K96" i="4"/>
  <c r="H88" i="4"/>
  <c r="H24" i="4"/>
  <c r="I24" i="4"/>
  <c r="J24" i="4"/>
  <c r="K24" i="4"/>
  <c r="H91" i="4"/>
  <c r="I91" i="4"/>
  <c r="J91" i="4"/>
  <c r="K91" i="4"/>
  <c r="J198" i="4" l="1"/>
  <c r="G100" i="4"/>
  <c r="G198" i="4" s="1"/>
  <c r="H198" i="4"/>
  <c r="K198" i="4"/>
  <c r="J6" i="8"/>
  <c r="I6" i="8"/>
  <c r="H6" i="8"/>
</calcChain>
</file>

<file path=xl/comments1.xml><?xml version="1.0" encoding="utf-8"?>
<comments xmlns="http://schemas.openxmlformats.org/spreadsheetml/2006/main">
  <authors>
    <author>mesto</author>
  </authors>
  <commentList>
    <comment ref="B25" authorId="0" shapeId="0">
      <text>
        <r>
          <rPr>
            <b/>
            <sz val="8"/>
            <color indexed="81"/>
            <rFont val="Tahoma"/>
            <family val="2"/>
            <charset val="238"/>
          </rPr>
          <t>mesto: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<sst xmlns="http://schemas.openxmlformats.org/spreadsheetml/2006/main" count="1126" uniqueCount="354">
  <si>
    <t>Názov</t>
  </si>
  <si>
    <t>Zdroj</t>
  </si>
  <si>
    <t>Typ zdroja</t>
  </si>
  <si>
    <t>Ekonomická</t>
  </si>
  <si>
    <t>Rozpočet po zmenách</t>
  </si>
  <si>
    <t>Skutočnosť k 30.09.2016</t>
  </si>
  <si>
    <t>111</t>
  </si>
  <si>
    <t>R</t>
  </si>
  <si>
    <t>312001</t>
  </si>
  <si>
    <t>312012</t>
  </si>
  <si>
    <t>11H</t>
  </si>
  <si>
    <t>311</t>
  </si>
  <si>
    <t>11T1</t>
  </si>
  <si>
    <t>11T2</t>
  </si>
  <si>
    <t>131F</t>
  </si>
  <si>
    <t>292017</t>
  </si>
  <si>
    <t>41</t>
  </si>
  <si>
    <t>111003</t>
  </si>
  <si>
    <t>121001</t>
  </si>
  <si>
    <t>121002</t>
  </si>
  <si>
    <t>133001</t>
  </si>
  <si>
    <t>133012</t>
  </si>
  <si>
    <t>133013</t>
  </si>
  <si>
    <t>212002</t>
  </si>
  <si>
    <t>212003</t>
  </si>
  <si>
    <t>221004</t>
  </si>
  <si>
    <t>223001</t>
  </si>
  <si>
    <t>223002</t>
  </si>
  <si>
    <t>223003</t>
  </si>
  <si>
    <t>243</t>
  </si>
  <si>
    <t>292012</t>
  </si>
  <si>
    <t>72c</t>
  </si>
  <si>
    <t>Úhrn</t>
  </si>
  <si>
    <t>Funkčná</t>
  </si>
  <si>
    <t>0111</t>
  </si>
  <si>
    <t>633006</t>
  </si>
  <si>
    <t>0160</t>
  </si>
  <si>
    <t>614</t>
  </si>
  <si>
    <t>621</t>
  </si>
  <si>
    <t>631001</t>
  </si>
  <si>
    <t>632003</t>
  </si>
  <si>
    <t>633016</t>
  </si>
  <si>
    <t>637014</t>
  </si>
  <si>
    <t>637026</t>
  </si>
  <si>
    <t>637027</t>
  </si>
  <si>
    <t>0320</t>
  </si>
  <si>
    <t>633007</t>
  </si>
  <si>
    <t>637001</t>
  </si>
  <si>
    <t>0560</t>
  </si>
  <si>
    <t>09111</t>
  </si>
  <si>
    <t>635004</t>
  </si>
  <si>
    <t>637004</t>
  </si>
  <si>
    <t>1040</t>
  </si>
  <si>
    <t>642026</t>
  </si>
  <si>
    <t>637002</t>
  </si>
  <si>
    <t>0620</t>
  </si>
  <si>
    <t>611</t>
  </si>
  <si>
    <t>623</t>
  </si>
  <si>
    <t>625001</t>
  </si>
  <si>
    <t>625002</t>
  </si>
  <si>
    <t>625003</t>
  </si>
  <si>
    <t>625004</t>
  </si>
  <si>
    <t>625005</t>
  </si>
  <si>
    <t>625007</t>
  </si>
  <si>
    <t>637037</t>
  </si>
  <si>
    <t>612001</t>
  </si>
  <si>
    <t>612002</t>
  </si>
  <si>
    <t>627</t>
  </si>
  <si>
    <t>632001</t>
  </si>
  <si>
    <t>632002</t>
  </si>
  <si>
    <t>632004</t>
  </si>
  <si>
    <t>633009</t>
  </si>
  <si>
    <t>633013</t>
  </si>
  <si>
    <t>634004</t>
  </si>
  <si>
    <t>635009</t>
  </si>
  <si>
    <t>637003</t>
  </si>
  <si>
    <t>637005</t>
  </si>
  <si>
    <t>637007</t>
  </si>
  <si>
    <t>637011</t>
  </si>
  <si>
    <t>637012</t>
  </si>
  <si>
    <t>637015</t>
  </si>
  <si>
    <t>637016</t>
  </si>
  <si>
    <t>637031</t>
  </si>
  <si>
    <t>637036</t>
  </si>
  <si>
    <t>642006</t>
  </si>
  <si>
    <t>0112</t>
  </si>
  <si>
    <t>0170</t>
  </si>
  <si>
    <t>651002</t>
  </si>
  <si>
    <t>651003</t>
  </si>
  <si>
    <t>653001</t>
  </si>
  <si>
    <t>653002</t>
  </si>
  <si>
    <t>633015</t>
  </si>
  <si>
    <t>0443</t>
  </si>
  <si>
    <t>641006</t>
  </si>
  <si>
    <t>0451</t>
  </si>
  <si>
    <t>635006</t>
  </si>
  <si>
    <t>0510</t>
  </si>
  <si>
    <t>633010</t>
  </si>
  <si>
    <t>634001</t>
  </si>
  <si>
    <t>634002</t>
  </si>
  <si>
    <t>634003</t>
  </si>
  <si>
    <t>0540</t>
  </si>
  <si>
    <t>0610</t>
  </si>
  <si>
    <t>0640</t>
  </si>
  <si>
    <t>0810</t>
  </si>
  <si>
    <t>642001</t>
  </si>
  <si>
    <t>0820</t>
  </si>
  <si>
    <t>0830</t>
  </si>
  <si>
    <t>637035</t>
  </si>
  <si>
    <t>0840</t>
  </si>
  <si>
    <t>0950</t>
  </si>
  <si>
    <t>09601</t>
  </si>
  <si>
    <t>43</t>
  </si>
  <si>
    <t>233001</t>
  </si>
  <si>
    <t>711001</t>
  </si>
  <si>
    <t>719014</t>
  </si>
  <si>
    <t>713001</t>
  </si>
  <si>
    <t>71</t>
  </si>
  <si>
    <t>456002</t>
  </si>
  <si>
    <t>821005</t>
  </si>
  <si>
    <t>821007</t>
  </si>
  <si>
    <t>819002</t>
  </si>
  <si>
    <t>Schválený rozpočet 2016</t>
  </si>
  <si>
    <t>Výnos dane z príjmov poukázaný územnej samospráv</t>
  </si>
  <si>
    <t>Daň z nehnuteľností ......Z pozemkov</t>
  </si>
  <si>
    <t>Daň z nehnuteľností ......Zo stavieb</t>
  </si>
  <si>
    <t>Dane za špecifické služby ... Za psa</t>
  </si>
  <si>
    <t>Za užívanie verejného priestranstva</t>
  </si>
  <si>
    <t>Za komunálne odpady a drobné stavebné odpady</t>
  </si>
  <si>
    <t>Príjmy z vlastníctva..... Z prenajatých pozemkov/záhrada, pohreb. miesta/</t>
  </si>
  <si>
    <t>Z prenajatých budov, priestorov a objektov/kult.dom, byty/</t>
  </si>
  <si>
    <t>Za predaj služieb..rozhlas.popl.,cint.pop., za služby-Dom smútku, kopír.práce,...</t>
  </si>
  <si>
    <t>Za školy a školské zariadenia..... príspevky prijaté od rodičov</t>
  </si>
  <si>
    <t>Za stravné...zametsnanci /obecný úrad/</t>
  </si>
  <si>
    <t>Z dobropisov; napr. za  telefóny, elektrinu, plyn a z nájomného.</t>
  </si>
  <si>
    <t>Úroky z kreditných zostatkov peňažných prostriedkov</t>
  </si>
  <si>
    <t>Administratívne poplatky: Ostatné poplatky...správne poplatky/overenie, výh.prístroje,.../</t>
  </si>
  <si>
    <t>Granty... prijaté dobrovoľné príspevky od darcov a sponzorov/napr. A.S.A Slovensko/</t>
  </si>
  <si>
    <t xml:space="preserve">Zo štátneho rozpočtu na úhradu nákladov preneseného výkonu štátnej správy/REGOB,Mat. škola, živ.prostredie/ </t>
  </si>
  <si>
    <t>Transfery v rámci verejnej správy ... Z rozpočtu vyššieho územného celku / NSK.../</t>
  </si>
  <si>
    <t>Transfery v rámci verejnej správy ... Zo štátneho rozpočtu okrem transferu na úhradu nákladov preneseného výkonu štátnej správy/DPO, UPSVR, Úrad vlády,.../</t>
  </si>
  <si>
    <t>Transfery v rámci verejnej správy ... Zo štátneho rozpočtu okrem transferu na úhradu nákladov preneseného výkonu štátnej správy/UPSVR....pom.prac....EU /</t>
  </si>
  <si>
    <t>Transfery v rámci verejnej správy ... Zo štátneho rozpočtu okrem transferu na úhradu nákladov preneseného výkonu štátnej správy/UPSVR....pom.prac....ŠR /</t>
  </si>
  <si>
    <t>Z vratiek, napr. z vrátených nevyčerpaných bežných príspevkov, dotácií, transferov,</t>
  </si>
  <si>
    <t>Schválený rozpočet 2017</t>
  </si>
  <si>
    <t>Schválený rozpočet 2018</t>
  </si>
  <si>
    <t>Schválený rozpočet 2019</t>
  </si>
  <si>
    <t xml:space="preserve">Názov </t>
  </si>
  <si>
    <t>Príjem z predaja pozemkov</t>
  </si>
  <si>
    <t>Iné príjmové finančné operácie...zábezpeka</t>
  </si>
  <si>
    <t>Nákup pozemkov</t>
  </si>
  <si>
    <t xml:space="preserve">Vratky... vrátenie nevyčerpaných prostriedkov z kapitálových príspevkov, dotácií, transferov </t>
  </si>
  <si>
    <t>Nákup interiérového vybavenia /KD-stoličky/</t>
  </si>
  <si>
    <t>Rekonštrukcia a modernizácia/Ocú/</t>
  </si>
  <si>
    <t>Realizácia nových stavieb</t>
  </si>
  <si>
    <t>Prevod z rezervného fondu</t>
  </si>
  <si>
    <t>Tarifný plat, osobný plat, základný plat, funkčný</t>
  </si>
  <si>
    <t>Osobný príplatok</t>
  </si>
  <si>
    <t>Ostatné príplatky okrem osobných príplatkov</t>
  </si>
  <si>
    <t>Poistné do Všeobecnej zdravotnej poisťovne</t>
  </si>
  <si>
    <t>Poistné do ostatných zdravotných poisťovní</t>
  </si>
  <si>
    <t>Na nemocenské poistenie</t>
  </si>
  <si>
    <t>Na starobné poistenie</t>
  </si>
  <si>
    <t>Na úrazové poistenie</t>
  </si>
  <si>
    <t>Na invalidné poistenie</t>
  </si>
  <si>
    <t>Na poistenie v nezamestnanosti</t>
  </si>
  <si>
    <t>Na poistenie do rezervného fondu solidarity</t>
  </si>
  <si>
    <t>Energie</t>
  </si>
  <si>
    <t>Vodné, stočné</t>
  </si>
  <si>
    <t>Poštové služby a telekomunikačné služby</t>
  </si>
  <si>
    <t>Všeobecný materiál</t>
  </si>
  <si>
    <t>Knihy, časopisy, noviny , učebnice, učebné pomôcky</t>
  </si>
  <si>
    <t>Prepravné a nájom dopravných prostriedkov</t>
  </si>
  <si>
    <t>Softvéru, aktualizácia programového produktu</t>
  </si>
  <si>
    <t>športové súťaže. kult.podujatie</t>
  </si>
  <si>
    <t>Propagácia, reklama a inzercia, web stránka</t>
  </si>
  <si>
    <t>Poplatky a odvody- notárske popl.....</t>
  </si>
  <si>
    <t>Stravovanie/stravné lístky+služby/</t>
  </si>
  <si>
    <t>Prídel do sociálneho fondu</t>
  </si>
  <si>
    <t>Odmeny zamestnancov mimopracovného pomeru</t>
  </si>
  <si>
    <t>Na členské príspevky/ v združeniach/</t>
  </si>
  <si>
    <t>Palivá ako zdroj energie</t>
  </si>
  <si>
    <t>Pracovné odevy, obuv a pracovné pomôcky</t>
  </si>
  <si>
    <t>Palivo, mazivá, oleje, špeciálne kvapaliny</t>
  </si>
  <si>
    <t>Servis, údržba, opravy a výdavky s tým spojené</t>
  </si>
  <si>
    <t>Poistenie-stroje</t>
  </si>
  <si>
    <t>Všeobecné služby</t>
  </si>
  <si>
    <t>Poplatky a odvody-za ulož.odpadu</t>
  </si>
  <si>
    <t>Poistné-stavby</t>
  </si>
  <si>
    <t>Všeobecný materiál/stromy, kríky/</t>
  </si>
  <si>
    <t>Vodné, stočné/byty/</t>
  </si>
  <si>
    <t>Všeobecné služby/odvoz odp. vôd-byty/</t>
  </si>
  <si>
    <t>Poistné/byty/</t>
  </si>
  <si>
    <t>Odmeny a príspevky/SOZA/</t>
  </si>
  <si>
    <t>Dane/rozhlas a tel-úhrady za služby/</t>
  </si>
  <si>
    <t>Komunikačná infraštruktúra/internet/</t>
  </si>
  <si>
    <t>ROZPOČET</t>
  </si>
  <si>
    <t>obce Brestovec</t>
  </si>
  <si>
    <t>Predkladá: Peter Tóth,  Starosta obce Brestovec</t>
  </si>
  <si>
    <t>Z bankových úverov dlhodobých/Prima banka/</t>
  </si>
  <si>
    <t>Z ostatných úverov, pôžičiek a návratných finančný/ŠFRB/</t>
  </si>
  <si>
    <t>Ostatné výdavkové finančné operácie/vrátená zábezpeka/</t>
  </si>
  <si>
    <t>Pokuty a penále</t>
  </si>
  <si>
    <t>Špeciálne služby-audítorské služby,...</t>
  </si>
  <si>
    <t>Reprezentačné výdavky-reštauračné zariad.</t>
  </si>
  <si>
    <t>Ostatné platby súvisiace s úverom, pôžičkou, návratnou finančnou výpomocou a finančným prenájmom ... Manipulačné poplatky</t>
  </si>
  <si>
    <t>Ostatné platby súvisiace s úverom, pôžičkou, návratnou finančnou výpomocou a finančným prenájmom ... Provízie</t>
  </si>
  <si>
    <t>Poistné</t>
  </si>
  <si>
    <t>výdavky súvisiace s šport. podujatiami, kult. činnosťou,...</t>
  </si>
  <si>
    <t>odmeny/voľby/</t>
  </si>
  <si>
    <t>Všeobecný materiál/kanc.potreby...REGOB/</t>
  </si>
  <si>
    <t>Poistné do Všeobecnej zdravotnej poisťovne/voľby/</t>
  </si>
  <si>
    <t>Tuzemské/cestovné...voľby/</t>
  </si>
  <si>
    <t>Poštové služby a telekomunikačné služby/voľby/</t>
  </si>
  <si>
    <t>Všeobecný materiál/kanc.potreby...voľby/</t>
  </si>
  <si>
    <t>Reprezentačné výdavky/voľby/</t>
  </si>
  <si>
    <t>Stravovanie/voľby/</t>
  </si>
  <si>
    <t>Odmeny a príspevky/voľby/</t>
  </si>
  <si>
    <t>Odmeny zamestnancov mimopracovného pomeru/voľby/</t>
  </si>
  <si>
    <t>Všeobecný materiál/DHZ/</t>
  </si>
  <si>
    <t>Špeciálny materiál/DHZ/</t>
  </si>
  <si>
    <t>Školenia, kurzy, semináre, porady, konferencie, sympóziá/DHZ/</t>
  </si>
  <si>
    <t>Všeobecný materiál/živ.prostredie/</t>
  </si>
  <si>
    <t>Všeobecný materiál/Mat.škola/</t>
  </si>
  <si>
    <t>Prevádzkových strojov, prístrojov, zariadení, tech./Mat.škola/</t>
  </si>
  <si>
    <t>Všeobecné služby/Mat.škola/</t>
  </si>
  <si>
    <t>športové súťaže. kult.podujatie/NSK/</t>
  </si>
  <si>
    <t>Poistné do ost.zdravotných poisťovní</t>
  </si>
  <si>
    <t>Na dávku v hmotnej núdzi a príspevky k dávke/Mat.škola...strava..hmotná núdza/</t>
  </si>
  <si>
    <t>Na dávku v hmotnej núdzi a príspevky k dávke...prídavky na deti</t>
  </si>
  <si>
    <t>Tarifný plat, osobný plat, základný plat, funkčný/UPSVR-ŠnZ...EU/</t>
  </si>
  <si>
    <t>Tarifný plat, osobný plat, základný plat, funkčný/UPSVR-ŠnZ...ŠR/</t>
  </si>
  <si>
    <t>vrátenie nevyčerpaných prostr. z bežných príspevkov, dotácií, transf./strava Mš/</t>
  </si>
  <si>
    <t>Príspevok do DDP</t>
  </si>
  <si>
    <t xml:space="preserve">Cestovné </t>
  </si>
  <si>
    <t>Vodné</t>
  </si>
  <si>
    <t>Softvér/nákup/</t>
  </si>
  <si>
    <t>Reprezentačné výdavky/ocu, dochodcovia/</t>
  </si>
  <si>
    <t>Poštovné služby a telekomunikačné služby</t>
  </si>
  <si>
    <t>Prevádzkových prístrojov, strojov...oprava</t>
  </si>
  <si>
    <t>Všeobecné služby,kominárske práce, revízie, porad.služby....</t>
  </si>
  <si>
    <t>Špeciálne služby-ochrana objektov, verejné obstar.....</t>
  </si>
  <si>
    <t>Cestovné náhrady /deti/</t>
  </si>
  <si>
    <t>poradenské, konzultačné služby/pri poskyt.dotácii/</t>
  </si>
  <si>
    <t>Poistné-kac. stroje, budovy, hnut. Veci</t>
  </si>
  <si>
    <t>Odmeny a príspevky-pravidelný a neprav.príjem</t>
  </si>
  <si>
    <t>Poplatky a odvody/bankové popl./</t>
  </si>
  <si>
    <t>Banke a pobočke zahraničnej banky/úrok z úveru/Prima banka</t>
  </si>
  <si>
    <t>Splácanie úrokov v tuzemsku...Subjektu verejnej správy/ŠFRB/</t>
  </si>
  <si>
    <t>Palivá ako zdroj energie/DHZ/</t>
  </si>
  <si>
    <t>Prepravné a nájom dopravných prostriedkov/DHZ/</t>
  </si>
  <si>
    <t>Spoločný stavebný úrad...príspevok</t>
  </si>
  <si>
    <t>Budov, objektov alebo ich častí...oprava ciest</t>
  </si>
  <si>
    <t>Všeobecný materiál/dopr. značky,.../</t>
  </si>
  <si>
    <t>Na starobné poistenie/Kompostáreň...pomocný pracovník/</t>
  </si>
  <si>
    <t>Všeobecný materiál/odpad.vrecká, domáce kompostárne,.../</t>
  </si>
  <si>
    <t>Prevádzkových strojov, prístrojov, zariadení, /oprava....stroje, traktor/</t>
  </si>
  <si>
    <t>Všeobecné služby/ASA, Kom. spol./..odvoz a ulož.odpadu</t>
  </si>
  <si>
    <t>Odmeny zamestnancov mimopracovného pomeru/Kompostáreň..pom.prac/</t>
  </si>
  <si>
    <t>Prevádzkových strojov, prístrojov, zariadení, techniky a náradia...oprava</t>
  </si>
  <si>
    <t>Budov, objektov alebo ich častí...oprava ..byty</t>
  </si>
  <si>
    <t>Tarifný plat, osobný plat, základný plat, funkčný/UPSVR...ŠnZ..pom.prac</t>
  </si>
  <si>
    <t>Prevádzkových strojov, prístrojov, zariadení, ....oprava</t>
  </si>
  <si>
    <t>Budov, objektov alebo ich častí....oprava</t>
  </si>
  <si>
    <t>Poistné/UPSVR...pom.prac./</t>
  </si>
  <si>
    <t>Odmeny zamestnancov mimopracovného pomeru/pom.prac./</t>
  </si>
  <si>
    <t>Občianskemu združeniu, nadácii a neinvestičnému fondu...príspevok</t>
  </si>
  <si>
    <t>Budov, objektov alebo ich častí...oprava VO</t>
  </si>
  <si>
    <t>Energie/VO/</t>
  </si>
  <si>
    <t>Budov, objektov alebo ich častí...oprava miestného rozhlasu</t>
  </si>
  <si>
    <t>Cestovné</t>
  </si>
  <si>
    <t>Všeobecné služby/odvoz kuch.odpadu, ost.služby/</t>
  </si>
  <si>
    <t>Školenia, kurzy, semináre, porady, konferencie,....--zamestnanci obce</t>
  </si>
  <si>
    <t>Tarifný plat, osobný plat, základný plat, funkčný/Výdajňa/</t>
  </si>
  <si>
    <t>Energie...kult.dom</t>
  </si>
  <si>
    <t>Za vydaných jedál/Obec Sokolce/</t>
  </si>
  <si>
    <t>111-príjem zo štátneho rozpočtu</t>
  </si>
  <si>
    <t>11H - príjem od NSK</t>
  </si>
  <si>
    <t>11T1 . Príjem od UPSVR...pomocný pracovníci....z EU</t>
  </si>
  <si>
    <t>11T1 - Príjem od UPSVR...pomocný pracovníci...zo ŠR</t>
  </si>
  <si>
    <t>131F....vrátenie nevyčerpaných prostriedkov zo ŠR</t>
  </si>
  <si>
    <t>0111 - Výdavky verejnej správy</t>
  </si>
  <si>
    <t>01.1.2 Finančná a rozpočtová oblasť</t>
  </si>
  <si>
    <t>01.7.0 Transakcie verejného dlhu</t>
  </si>
  <si>
    <t>03.2.0 Ochrana pred požiarmi</t>
  </si>
  <si>
    <t>04.4.3 Výstavba</t>
  </si>
  <si>
    <t>04.5.1 Cestná doprava</t>
  </si>
  <si>
    <t>05.1.0 Nakladanie s odpadmi</t>
  </si>
  <si>
    <t>05.4.0 Ochrana prírody a krajiny</t>
  </si>
  <si>
    <t>06.1.0 Rozvoj bývania</t>
  </si>
  <si>
    <t>06.2.0 Rozvoj obcí</t>
  </si>
  <si>
    <t>06.4.0 Verejné osvetlenie</t>
  </si>
  <si>
    <t>0810-príspevok pre obč. združ.</t>
  </si>
  <si>
    <t>08.3.0 Vysielacie a vydavateľské služby</t>
  </si>
  <si>
    <t>08.2.0 Kultúrne služby</t>
  </si>
  <si>
    <t>08.4.0 Náboženské a iné spoločenské služby</t>
  </si>
  <si>
    <t>09.1.1.1 Predškolská výchova</t>
  </si>
  <si>
    <t>72 c .....výdavky súvisiace s šport. podujatiami, kult. činnosťou,.../príjem od  ASA</t>
  </si>
  <si>
    <t>09.5.0 Nedefinovateľné vzdelávanie</t>
  </si>
  <si>
    <t>09.6.0.1 Školské stravovanie v predškolských zariadeniach</t>
  </si>
  <si>
    <t>111- Transfery zo štátneho rozpočtu</t>
  </si>
  <si>
    <t>11H- Transfery od NSK</t>
  </si>
  <si>
    <t>11T1 - Transfery v rámci verejnej správy ... Zo štátneho rozpočtu okrem transferu na úhradu nákladov preneseného výkonu štátnej správy/UPSVR....pom.prac....EU /</t>
  </si>
  <si>
    <t>11T2 - Transfery v rámci verejnej správy ... Zo štátneho rozpočtu okrem transferu na úhradu nákladov preneseného výkonu štátnej správy/UPSVR....pom.prac....ŠR /</t>
  </si>
  <si>
    <t>131F - Z vratiek, napr. z vrátených nevyčerpaných bežných príspevkov, dotácií, transferov,</t>
  </si>
  <si>
    <t>41- Bežné príjmy</t>
  </si>
  <si>
    <t>72c - Granty... prijaté dobrovoľné príspevky od darcov a sponzorov</t>
  </si>
  <si>
    <t>Bežné príjmy spolu</t>
  </si>
  <si>
    <t>Kapitálové príjmy spolu</t>
  </si>
  <si>
    <t>Kapitálové výdavky spolu</t>
  </si>
  <si>
    <t>Príjmové operácie spolu</t>
  </si>
  <si>
    <t>Bežné výdavky spolu</t>
  </si>
  <si>
    <t>športové súťaže. kult.podujatie/Úrad vlády/</t>
  </si>
  <si>
    <t>Za predaj služieb..za separovaný zber../ASA/</t>
  </si>
  <si>
    <t>na roky 2017, 2018, 2019</t>
  </si>
  <si>
    <t>Po schválení zverejnené na úradnej tabuli a web stránke obce Brestovec /www.brestovec.eu/</t>
  </si>
  <si>
    <t>Zverejnené pred schválením od 25.11.2016 do 09.12.2016</t>
  </si>
  <si>
    <t>na úradnej tabuli obce a na web stránke obce: www.brestovec.eu</t>
  </si>
  <si>
    <t>Obec Brestovec</t>
  </si>
  <si>
    <t>názov</t>
  </si>
  <si>
    <t>Bežné príjmy</t>
  </si>
  <si>
    <t>Bežné výdavky</t>
  </si>
  <si>
    <t>Rozdiel z bežného rozpočtu</t>
  </si>
  <si>
    <t>Kapitálové príjmy</t>
  </si>
  <si>
    <t>Kapitálové výdavky</t>
  </si>
  <si>
    <t>Rozdiel z kapitálového rozpočtu</t>
  </si>
  <si>
    <t>Finančné operácie príjmové</t>
  </si>
  <si>
    <t>Finančné operácie výdavkové</t>
  </si>
  <si>
    <t>Rozdiel z finančného rozpočtu</t>
  </si>
  <si>
    <t>Celkové príjmy spolu</t>
  </si>
  <si>
    <t>Celkové výdavky spolu</t>
  </si>
  <si>
    <t>Účtovný prepytok/schodok</t>
  </si>
  <si>
    <t>sumárna rabuľka</t>
  </si>
  <si>
    <t xml:space="preserve"> na rok 2017</t>
  </si>
  <si>
    <t xml:space="preserve"> na rok  2018 </t>
  </si>
  <si>
    <t xml:space="preserve"> na rok  2019</t>
  </si>
  <si>
    <t>Prebytok/schodok(-) hospodárenia po vylúčení FO</t>
  </si>
  <si>
    <t>Návrh  rozpočtu obce ako celok bol zostavený v súlade s § 10 ods. 7 zákona č. 583/2004 Z. z. ako vyrovnaný ( aj zdrojovo).</t>
  </si>
  <si>
    <t xml:space="preserve"> Bežné príjmy</t>
  </si>
  <si>
    <t xml:space="preserve">Bežné výdavky </t>
  </si>
  <si>
    <t xml:space="preserve">1.1. Kapitálové príjmy </t>
  </si>
  <si>
    <t xml:space="preserve">1.2. Kapitálové výdavky </t>
  </si>
  <si>
    <t xml:space="preserve"> Príjmové operácie </t>
  </si>
  <si>
    <t xml:space="preserve"> Výdavkové operácie </t>
  </si>
  <si>
    <t>bol schválený dňa 16.12.2016 Obecným zastupiteľstvom v Brestovci</t>
  </si>
  <si>
    <t>Vypracovala: Zuzana Huryová, dňa 12.12.2016</t>
  </si>
  <si>
    <t>Schválené na OZ  dňa 16.12.2016, uznesením č. 86</t>
  </si>
  <si>
    <t>Od 17.12.2016</t>
  </si>
  <si>
    <t>do 31.12.2016</t>
  </si>
  <si>
    <t>Rozpočet na rok 2017 s výhľadom na roky 2018 a 2019 ( v €)</t>
  </si>
  <si>
    <t>Peter Tóth - starosta obce</t>
  </si>
  <si>
    <t xml:space="preserve">Rozpočet na roky 2018, 2019 OZ brestovec bral na vedomie </t>
  </si>
  <si>
    <t>dňa 16.12.2016</t>
  </si>
  <si>
    <t>Počet pripomienok: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</si>
</sst>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6"/>
      <color indexed="8"/>
      <name val="Calibri"/>
      <family val="2"/>
      <charset val="238"/>
      <scheme val="minor"/>
    </font>
    <font>
      <b/>
      <sz val="11"/>
      <color indexed="8"/>
      <name val="Calibri"/>
      <family val="2"/>
      <scheme val="minor"/>
    </font>
    <font>
      <b/>
      <sz val="20"/>
      <name val="Arial Black"/>
      <family val="2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Arial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color indexed="8"/>
      <name val="Calibri"/>
      <family val="2"/>
      <charset val="238"/>
      <scheme val="minor"/>
    </font>
    <font>
      <sz val="48"/>
      <name val="Arial"/>
      <family val="2"/>
      <charset val="238"/>
    </font>
    <font>
      <b/>
      <sz val="26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22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CDCD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vertical="justify"/>
    </xf>
    <xf numFmtId="0" fontId="0" fillId="5" borderId="0" xfId="0" applyFill="1"/>
    <xf numFmtId="49" fontId="0" fillId="0" borderId="0" xfId="0" applyNumberFormat="1"/>
    <xf numFmtId="0" fontId="0" fillId="0" borderId="0" xfId="0" applyNumberFormat="1" applyAlignment="1">
      <alignment horizontal="right"/>
    </xf>
    <xf numFmtId="0" fontId="34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/>
    <xf numFmtId="4" fontId="0" fillId="0" borderId="0" xfId="0" applyNumberFormat="1"/>
    <xf numFmtId="0" fontId="0" fillId="0" borderId="0" xfId="0"/>
    <xf numFmtId="4" fontId="0" fillId="0" borderId="0" xfId="0" applyNumberFormat="1" applyFill="1" applyBorder="1" applyAlignment="1">
      <alignment horizontal="right" wrapText="1"/>
    </xf>
    <xf numFmtId="4" fontId="33" fillId="4" borderId="0" xfId="0" applyNumberFormat="1" applyFont="1" applyFill="1" applyBorder="1" applyAlignment="1">
      <alignment horizontal="right" wrapText="1"/>
    </xf>
    <xf numFmtId="4" fontId="33" fillId="4" borderId="0" xfId="0" applyNumberFormat="1" applyFont="1" applyFill="1"/>
    <xf numFmtId="0" fontId="33" fillId="4" borderId="0" xfId="0" applyFont="1" applyFill="1" applyAlignment="1">
      <alignment vertical="justify"/>
    </xf>
    <xf numFmtId="0" fontId="33" fillId="4" borderId="0" xfId="0" applyFont="1" applyFill="1"/>
    <xf numFmtId="0" fontId="0" fillId="0" borderId="0" xfId="0" applyFill="1" applyAlignment="1">
      <alignment vertical="justify" wrapText="1"/>
    </xf>
    <xf numFmtId="4" fontId="0" fillId="5" borderId="0" xfId="0" applyNumberFormat="1" applyFill="1" applyBorder="1" applyAlignment="1">
      <alignment horizontal="right" wrapText="1"/>
    </xf>
    <xf numFmtId="0" fontId="33" fillId="4" borderId="0" xfId="0" applyFont="1" applyFill="1" applyAlignment="1">
      <alignment vertical="justify" wrapText="1"/>
    </xf>
    <xf numFmtId="4" fontId="33" fillId="0" borderId="0" xfId="0" applyNumberFormat="1" applyFont="1" applyFill="1"/>
    <xf numFmtId="0" fontId="0" fillId="0" borderId="3" xfId="0" applyBorder="1" applyAlignment="1">
      <alignment vertical="justify"/>
    </xf>
    <xf numFmtId="0" fontId="0" fillId="0" borderId="3" xfId="0" applyBorder="1" applyAlignment="1">
      <alignment vertical="justify" wrapText="1"/>
    </xf>
    <xf numFmtId="0" fontId="33" fillId="4" borderId="3" xfId="0" applyFont="1" applyFill="1" applyBorder="1" applyAlignment="1">
      <alignment vertical="justify"/>
    </xf>
    <xf numFmtId="0" fontId="0" fillId="0" borderId="3" xfId="0" applyBorder="1" applyAlignment="1">
      <alignment horizontal="left" wrapText="1"/>
    </xf>
    <xf numFmtId="4" fontId="33" fillId="4" borderId="3" xfId="0" applyNumberFormat="1" applyFont="1" applyFill="1" applyBorder="1" applyAlignment="1">
      <alignment horizontal="right" wrapText="1"/>
    </xf>
    <xf numFmtId="4" fontId="35" fillId="5" borderId="3" xfId="0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justify" wrapText="1"/>
    </xf>
    <xf numFmtId="0" fontId="0" fillId="0" borderId="0" xfId="0" applyBorder="1" applyAlignment="1">
      <alignment vertical="justify" wrapText="1"/>
    </xf>
    <xf numFmtId="0" fontId="35" fillId="2" borderId="6" xfId="0" applyNumberFormat="1" applyFont="1" applyFill="1" applyBorder="1"/>
    <xf numFmtId="0" fontId="1" fillId="3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wrapText="1"/>
    </xf>
    <xf numFmtId="4" fontId="0" fillId="0" borderId="5" xfId="0" applyNumberFormat="1" applyFill="1" applyBorder="1" applyAlignment="1">
      <alignment horizontal="right" wrapText="1"/>
    </xf>
    <xf numFmtId="4" fontId="33" fillId="4" borderId="5" xfId="0" applyNumberFormat="1" applyFont="1" applyFill="1" applyBorder="1" applyAlignment="1">
      <alignment horizontal="right" wrapText="1"/>
    </xf>
    <xf numFmtId="4" fontId="33" fillId="4" borderId="1" xfId="0" applyNumberFormat="1" applyFont="1" applyFill="1" applyBorder="1" applyAlignment="1">
      <alignment horizontal="right" wrapText="1"/>
    </xf>
    <xf numFmtId="4" fontId="0" fillId="0" borderId="5" xfId="0" applyNumberFormat="1" applyBorder="1" applyAlignment="1">
      <alignment horizontal="right" wrapText="1"/>
    </xf>
    <xf numFmtId="4" fontId="35" fillId="0" borderId="1" xfId="0" applyNumberFormat="1" applyFont="1" applyBorder="1" applyAlignment="1">
      <alignment horizontal="right" wrapText="1"/>
    </xf>
    <xf numFmtId="0" fontId="32" fillId="3" borderId="3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right" wrapText="1"/>
    </xf>
    <xf numFmtId="4" fontId="0" fillId="0" borderId="0" xfId="0" applyNumberFormat="1" applyBorder="1" applyAlignment="1">
      <alignment horizontal="right" wrapText="1"/>
    </xf>
    <xf numFmtId="4" fontId="35" fillId="0" borderId="3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 wrapText="1"/>
    </xf>
    <xf numFmtId="0" fontId="32" fillId="5" borderId="3" xfId="0" applyFont="1" applyFill="1" applyBorder="1" applyAlignment="1">
      <alignment horizontal="center" vertical="center" wrapText="1"/>
    </xf>
    <xf numFmtId="4" fontId="0" fillId="5" borderId="3" xfId="0" applyNumberFormat="1" applyFill="1" applyBorder="1" applyAlignment="1">
      <alignment horizontal="right" wrapText="1"/>
    </xf>
    <xf numFmtId="0" fontId="32" fillId="5" borderId="1" xfId="0" applyFont="1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right" wrapText="1"/>
    </xf>
    <xf numFmtId="4" fontId="0" fillId="5" borderId="5" xfId="0" applyNumberFormat="1" applyFill="1" applyBorder="1" applyAlignment="1">
      <alignment horizontal="right" wrapText="1"/>
    </xf>
    <xf numFmtId="4" fontId="35" fillId="5" borderId="1" xfId="0" applyNumberFormat="1" applyFont="1" applyFill="1" applyBorder="1" applyAlignment="1">
      <alignment horizontal="right" wrapText="1"/>
    </xf>
    <xf numFmtId="0" fontId="0" fillId="5" borderId="5" xfId="0" applyFill="1" applyBorder="1"/>
    <xf numFmtId="4" fontId="35" fillId="5" borderId="1" xfId="0" applyNumberFormat="1" applyFont="1" applyFill="1" applyBorder="1"/>
    <xf numFmtId="0" fontId="13" fillId="3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14" fillId="3" borderId="3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35" fillId="2" borderId="1" xfId="0" applyNumberFormat="1" applyFont="1" applyFill="1" applyBorder="1"/>
    <xf numFmtId="0" fontId="15" fillId="3" borderId="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4" fontId="35" fillId="5" borderId="3" xfId="0" applyNumberFormat="1" applyFont="1" applyFill="1" applyBorder="1" applyAlignment="1">
      <alignment horizontal="right" wrapText="1"/>
    </xf>
    <xf numFmtId="0" fontId="12" fillId="3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5" borderId="3" xfId="0" applyFill="1" applyBorder="1"/>
    <xf numFmtId="0" fontId="0" fillId="0" borderId="3" xfId="0" applyBorder="1"/>
    <xf numFmtId="0" fontId="17" fillId="3" borderId="7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wrapText="1"/>
    </xf>
    <xf numFmtId="0" fontId="20" fillId="3" borderId="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5" xfId="0" applyFont="1" applyBorder="1" applyAlignment="1">
      <alignment vertical="justify"/>
    </xf>
    <xf numFmtId="0" fontId="0" fillId="0" borderId="1" xfId="0" applyFont="1" applyBorder="1" applyAlignment="1">
      <alignment vertical="justify"/>
    </xf>
    <xf numFmtId="0" fontId="35" fillId="2" borderId="11" xfId="0" applyNumberFormat="1" applyFont="1" applyFill="1" applyBorder="1"/>
    <xf numFmtId="0" fontId="1" fillId="3" borderId="0" xfId="0" applyFont="1" applyFill="1" applyBorder="1" applyAlignment="1">
      <alignment horizontal="center" vertical="center" wrapText="1"/>
    </xf>
    <xf numFmtId="4" fontId="35" fillId="0" borderId="13" xfId="0" applyNumberFormat="1" applyFont="1" applyBorder="1" applyAlignment="1">
      <alignment horizontal="right" wrapText="1"/>
    </xf>
    <xf numFmtId="0" fontId="21" fillId="3" borderId="7" xfId="0" applyFont="1" applyFill="1" applyBorder="1" applyAlignment="1">
      <alignment horizontal="center" vertical="center" wrapText="1"/>
    </xf>
    <xf numFmtId="4" fontId="35" fillId="0" borderId="11" xfId="0" applyNumberFormat="1" applyFont="1" applyBorder="1" applyAlignment="1">
      <alignment horizontal="right" wrapText="1"/>
    </xf>
    <xf numFmtId="0" fontId="22" fillId="3" borderId="0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4" fontId="35" fillId="5" borderId="11" xfId="0" applyNumberFormat="1" applyFont="1" applyFill="1" applyBorder="1" applyAlignment="1">
      <alignment horizontal="right" wrapText="1"/>
    </xf>
    <xf numFmtId="0" fontId="1" fillId="5" borderId="0" xfId="0" applyFont="1" applyFill="1" applyBorder="1" applyAlignment="1">
      <alignment horizontal="center" vertical="center" wrapText="1"/>
    </xf>
    <xf numFmtId="4" fontId="35" fillId="5" borderId="13" xfId="0" applyNumberFormat="1" applyFont="1" applyFill="1" applyBorder="1" applyAlignment="1">
      <alignment horizontal="right" wrapText="1"/>
    </xf>
    <xf numFmtId="4" fontId="0" fillId="5" borderId="0" xfId="0" applyNumberFormat="1" applyFill="1"/>
    <xf numFmtId="0" fontId="23" fillId="3" borderId="7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32" fillId="3" borderId="0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center" vertical="center" wrapText="1"/>
    </xf>
    <xf numFmtId="0" fontId="32" fillId="5" borderId="0" xfId="0" applyFont="1" applyFill="1" applyBorder="1" applyAlignment="1">
      <alignment horizontal="center" vertical="center" wrapText="1"/>
    </xf>
    <xf numFmtId="49" fontId="0" fillId="0" borderId="3" xfId="0" applyNumberFormat="1" applyBorder="1"/>
    <xf numFmtId="0" fontId="27" fillId="3" borderId="7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0" fontId="29" fillId="3" borderId="7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center" vertical="center" wrapText="1"/>
    </xf>
    <xf numFmtId="0" fontId="31" fillId="3" borderId="7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/>
    </xf>
    <xf numFmtId="4" fontId="33" fillId="4" borderId="0" xfId="0" applyNumberFormat="1" applyFont="1" applyFill="1" applyAlignment="1">
      <alignment horizontal="right"/>
    </xf>
    <xf numFmtId="4" fontId="0" fillId="0" borderId="0" xfId="0" applyNumberFormat="1" applyFill="1" applyAlignment="1">
      <alignment horizontal="right"/>
    </xf>
    <xf numFmtId="0" fontId="0" fillId="0" borderId="14" xfId="0" applyBorder="1"/>
    <xf numFmtId="0" fontId="0" fillId="0" borderId="0" xfId="0" applyBorder="1"/>
    <xf numFmtId="4" fontId="33" fillId="0" borderId="0" xfId="0" applyNumberFormat="1" applyFont="1" applyBorder="1" applyAlignment="1">
      <alignment horizontal="right" wrapText="1"/>
    </xf>
    <xf numFmtId="4" fontId="33" fillId="0" borderId="0" xfId="0" applyNumberFormat="1" applyFont="1" applyFill="1" applyBorder="1"/>
    <xf numFmtId="4" fontId="33" fillId="0" borderId="0" xfId="0" applyNumberFormat="1" applyFont="1" applyFill="1" applyBorder="1" applyAlignment="1">
      <alignment horizontal="right" wrapText="1"/>
    </xf>
    <xf numFmtId="0" fontId="0" fillId="5" borderId="6" xfId="0" applyFill="1" applyBorder="1"/>
    <xf numFmtId="3" fontId="33" fillId="5" borderId="3" xfId="0" applyNumberFormat="1" applyFont="1" applyFill="1" applyBorder="1" applyAlignment="1">
      <alignment horizontal="right"/>
    </xf>
    <xf numFmtId="4" fontId="33" fillId="5" borderId="3" xfId="0" applyNumberFormat="1" applyFont="1" applyFill="1" applyBorder="1"/>
    <xf numFmtId="4" fontId="0" fillId="0" borderId="15" xfId="0" applyNumberFormat="1" applyBorder="1" applyAlignment="1">
      <alignment horizontal="right"/>
    </xf>
    <xf numFmtId="0" fontId="0" fillId="0" borderId="13" xfId="0" applyBorder="1" applyAlignment="1">
      <alignment horizontal="left" wrapText="1"/>
    </xf>
    <xf numFmtId="4" fontId="0" fillId="0" borderId="3" xfId="0" applyNumberFormat="1" applyBorder="1" applyAlignment="1">
      <alignment horizontal="right"/>
    </xf>
    <xf numFmtId="4" fontId="0" fillId="5" borderId="15" xfId="0" applyNumberFormat="1" applyFill="1" applyBorder="1" applyAlignment="1">
      <alignment horizontal="right" wrapText="1"/>
    </xf>
    <xf numFmtId="4" fontId="0" fillId="0" borderId="0" xfId="0" applyNumberFormat="1" applyBorder="1" applyAlignment="1">
      <alignment horizontal="right"/>
    </xf>
    <xf numFmtId="4" fontId="33" fillId="4" borderId="0" xfId="0" applyNumberFormat="1" applyFont="1" applyFill="1" applyBorder="1" applyAlignment="1">
      <alignment horizontal="right"/>
    </xf>
    <xf numFmtId="0" fontId="0" fillId="5" borderId="0" xfId="0" applyFill="1" applyBorder="1"/>
    <xf numFmtId="4" fontId="0" fillId="0" borderId="13" xfId="0" applyNumberFormat="1" applyBorder="1" applyAlignment="1">
      <alignment horizontal="right"/>
    </xf>
    <xf numFmtId="0" fontId="0" fillId="5" borderId="13" xfId="0" applyFill="1" applyBorder="1"/>
    <xf numFmtId="4" fontId="0" fillId="5" borderId="11" xfId="0" applyNumberFormat="1" applyFill="1" applyBorder="1" applyAlignment="1">
      <alignment horizontal="right" wrapText="1"/>
    </xf>
    <xf numFmtId="4" fontId="0" fillId="5" borderId="3" xfId="0" applyNumberFormat="1" applyFill="1" applyBorder="1"/>
    <xf numFmtId="4" fontId="33" fillId="4" borderId="3" xfId="0" applyNumberFormat="1" applyFont="1" applyFill="1" applyBorder="1"/>
    <xf numFmtId="4" fontId="33" fillId="4" borderId="3" xfId="0" applyNumberFormat="1" applyFont="1" applyFill="1" applyBorder="1" applyAlignment="1">
      <alignment horizontal="right"/>
    </xf>
    <xf numFmtId="4" fontId="0" fillId="5" borderId="13" xfId="0" applyNumberFormat="1" applyFill="1" applyBorder="1" applyAlignment="1">
      <alignment horizontal="right" wrapText="1"/>
    </xf>
    <xf numFmtId="0" fontId="6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33" fillId="4" borderId="3" xfId="0" applyFont="1" applyFill="1" applyBorder="1"/>
    <xf numFmtId="0" fontId="7" fillId="3" borderId="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wrapText="1"/>
    </xf>
    <xf numFmtId="0" fontId="8" fillId="3" borderId="7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left" wrapText="1"/>
    </xf>
    <xf numFmtId="49" fontId="0" fillId="0" borderId="1" xfId="0" applyNumberFormat="1" applyBorder="1"/>
    <xf numFmtId="49" fontId="0" fillId="0" borderId="5" xfId="0" applyNumberFormat="1" applyBorder="1"/>
    <xf numFmtId="49" fontId="0" fillId="0" borderId="7" xfId="0" applyNumberFormat="1" applyBorder="1"/>
    <xf numFmtId="49" fontId="0" fillId="0" borderId="11" xfId="0" applyNumberFormat="1" applyBorder="1"/>
    <xf numFmtId="49" fontId="33" fillId="4" borderId="5" xfId="0" applyNumberFormat="1" applyFont="1" applyFill="1" applyBorder="1"/>
    <xf numFmtId="49" fontId="33" fillId="4" borderId="1" xfId="0" applyNumberFormat="1" applyFont="1" applyFill="1" applyBorder="1"/>
    <xf numFmtId="0" fontId="0" fillId="0" borderId="1" xfId="0" applyBorder="1" applyAlignment="1">
      <alignment vertical="justify"/>
    </xf>
    <xf numFmtId="0" fontId="0" fillId="0" borderId="5" xfId="0" applyBorder="1" applyAlignment="1">
      <alignment vertical="justify"/>
    </xf>
    <xf numFmtId="0" fontId="33" fillId="4" borderId="1" xfId="0" applyFont="1" applyFill="1" applyBorder="1" applyAlignment="1">
      <alignment vertical="justify"/>
    </xf>
    <xf numFmtId="49" fontId="0" fillId="0" borderId="5" xfId="0" applyNumberFormat="1" applyFill="1" applyBorder="1"/>
    <xf numFmtId="0" fontId="33" fillId="4" borderId="1" xfId="0" applyFont="1" applyFill="1" applyBorder="1"/>
    <xf numFmtId="0" fontId="33" fillId="2" borderId="1" xfId="0" applyNumberFormat="1" applyFont="1" applyFill="1" applyBorder="1"/>
    <xf numFmtId="4" fontId="0" fillId="0" borderId="15" xfId="0" applyNumberFormat="1" applyBorder="1" applyAlignment="1">
      <alignment horizontal="right" wrapText="1"/>
    </xf>
    <xf numFmtId="4" fontId="0" fillId="0" borderId="13" xfId="0" applyNumberFormat="1" applyBorder="1" applyAlignment="1">
      <alignment horizontal="right" wrapText="1"/>
    </xf>
    <xf numFmtId="0" fontId="10" fillId="3" borderId="7" xfId="0" applyFont="1" applyFill="1" applyBorder="1" applyAlignment="1">
      <alignment horizontal="center" vertical="center" wrapText="1"/>
    </xf>
    <xf numFmtId="4" fontId="38" fillId="0" borderId="1" xfId="0" applyNumberFormat="1" applyFont="1" applyBorder="1" applyAlignment="1">
      <alignment horizontal="right" wrapText="1"/>
    </xf>
    <xf numFmtId="4" fontId="38" fillId="0" borderId="5" xfId="0" applyNumberFormat="1" applyFont="1" applyBorder="1" applyAlignment="1">
      <alignment horizontal="right" wrapText="1"/>
    </xf>
    <xf numFmtId="4" fontId="38" fillId="0" borderId="7" xfId="0" applyNumberFormat="1" applyFont="1" applyBorder="1" applyAlignment="1">
      <alignment horizontal="right" wrapText="1"/>
    </xf>
    <xf numFmtId="4" fontId="38" fillId="0" borderId="11" xfId="0" applyNumberFormat="1" applyFont="1" applyBorder="1" applyAlignment="1">
      <alignment horizontal="right" wrapText="1"/>
    </xf>
    <xf numFmtId="4" fontId="38" fillId="0" borderId="5" xfId="0" applyNumberFormat="1" applyFont="1" applyFill="1" applyBorder="1" applyAlignment="1">
      <alignment horizontal="right" wrapText="1"/>
    </xf>
    <xf numFmtId="4" fontId="33" fillId="5" borderId="1" xfId="0" applyNumberFormat="1" applyFont="1" applyFill="1" applyBorder="1" applyAlignment="1">
      <alignment horizontal="right" wrapText="1"/>
    </xf>
    <xf numFmtId="0" fontId="11" fillId="3" borderId="0" xfId="0" applyFont="1" applyFill="1" applyBorder="1" applyAlignment="1">
      <alignment horizontal="center" vertical="center" wrapText="1"/>
    </xf>
    <xf numFmtId="4" fontId="33" fillId="5" borderId="3" xfId="0" applyNumberFormat="1" applyFont="1" applyFill="1" applyBorder="1" applyAlignment="1">
      <alignment horizontal="right" wrapText="1"/>
    </xf>
    <xf numFmtId="4" fontId="0" fillId="5" borderId="7" xfId="0" applyNumberFormat="1" applyFill="1" applyBorder="1" applyAlignment="1">
      <alignment horizontal="right" wrapText="1"/>
    </xf>
    <xf numFmtId="4" fontId="0" fillId="5" borderId="1" xfId="0" applyNumberFormat="1" applyFill="1" applyBorder="1"/>
    <xf numFmtId="4" fontId="0" fillId="5" borderId="5" xfId="0" applyNumberFormat="1" applyFill="1" applyBorder="1"/>
    <xf numFmtId="4" fontId="33" fillId="4" borderId="1" xfId="0" applyNumberFormat="1" applyFont="1" applyFill="1" applyBorder="1"/>
    <xf numFmtId="0" fontId="0" fillId="5" borderId="11" xfId="0" applyFill="1" applyBorder="1"/>
    <xf numFmtId="4" fontId="33" fillId="4" borderId="5" xfId="0" applyNumberFormat="1" applyFont="1" applyFill="1" applyBorder="1"/>
    <xf numFmtId="0" fontId="33" fillId="4" borderId="5" xfId="0" applyFont="1" applyFill="1" applyBorder="1"/>
    <xf numFmtId="4" fontId="33" fillId="5" borderId="1" xfId="0" applyNumberFormat="1" applyFont="1" applyFill="1" applyBorder="1"/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vertical="center"/>
    </xf>
    <xf numFmtId="3" fontId="43" fillId="0" borderId="0" xfId="0" applyNumberFormat="1" applyFont="1"/>
    <xf numFmtId="3" fontId="44" fillId="0" borderId="0" xfId="0" applyNumberFormat="1" applyFont="1"/>
    <xf numFmtId="3" fontId="45" fillId="2" borderId="0" xfId="0" applyNumberFormat="1" applyFont="1" applyFill="1"/>
    <xf numFmtId="3" fontId="43" fillId="2" borderId="0" xfId="0" applyNumberFormat="1" applyFont="1" applyFill="1"/>
    <xf numFmtId="3" fontId="44" fillId="2" borderId="0" xfId="0" applyNumberFormat="1" applyFont="1" applyFill="1"/>
    <xf numFmtId="0" fontId="49" fillId="0" borderId="0" xfId="0" applyFont="1" applyAlignment="1">
      <alignment vertical="center"/>
    </xf>
    <xf numFmtId="3" fontId="46" fillId="0" borderId="0" xfId="0" applyNumberFormat="1" applyFont="1" applyAlignment="1">
      <alignment horizontal="left" wrapText="1"/>
    </xf>
    <xf numFmtId="3" fontId="45" fillId="0" borderId="0" xfId="0" applyNumberFormat="1" applyFont="1"/>
    <xf numFmtId="0" fontId="55" fillId="0" borderId="19" xfId="0" applyFont="1" applyBorder="1"/>
    <xf numFmtId="3" fontId="56" fillId="0" borderId="20" xfId="0" applyNumberFormat="1" applyFont="1" applyBorder="1" applyAlignment="1">
      <alignment horizontal="center"/>
    </xf>
    <xf numFmtId="3" fontId="56" fillId="6" borderId="19" xfId="0" applyNumberFormat="1" applyFont="1" applyFill="1" applyBorder="1" applyAlignment="1">
      <alignment horizontal="center" wrapText="1"/>
    </xf>
    <xf numFmtId="3" fontId="57" fillId="0" borderId="21" xfId="0" applyNumberFormat="1" applyFont="1" applyBorder="1" applyAlignment="1">
      <alignment horizontal="center" wrapText="1"/>
    </xf>
    <xf numFmtId="3" fontId="57" fillId="0" borderId="19" xfId="0" applyNumberFormat="1" applyFont="1" applyBorder="1" applyAlignment="1">
      <alignment horizontal="center" wrapText="1"/>
    </xf>
    <xf numFmtId="0" fontId="55" fillId="0" borderId="22" xfId="0" applyFont="1" applyBorder="1" applyAlignment="1">
      <alignment horizontal="center"/>
    </xf>
    <xf numFmtId="0" fontId="55" fillId="0" borderId="23" xfId="0" applyFont="1" applyBorder="1"/>
    <xf numFmtId="3" fontId="55" fillId="6" borderId="22" xfId="0" applyNumberFormat="1" applyFont="1" applyFill="1" applyBorder="1"/>
    <xf numFmtId="3" fontId="55" fillId="0" borderId="24" xfId="0" applyNumberFormat="1" applyFont="1" applyBorder="1"/>
    <xf numFmtId="3" fontId="55" fillId="0" borderId="22" xfId="0" applyNumberFormat="1" applyFont="1" applyBorder="1"/>
    <xf numFmtId="0" fontId="55" fillId="0" borderId="25" xfId="0" applyFont="1" applyBorder="1" applyAlignment="1">
      <alignment horizontal="center"/>
    </xf>
    <xf numFmtId="0" fontId="55" fillId="0" borderId="26" xfId="0" applyFont="1" applyBorder="1"/>
    <xf numFmtId="3" fontId="55" fillId="6" borderId="25" xfId="0" applyNumberFormat="1" applyFont="1" applyFill="1" applyBorder="1"/>
    <xf numFmtId="3" fontId="55" fillId="0" borderId="27" xfId="0" applyNumberFormat="1" applyFont="1" applyBorder="1"/>
    <xf numFmtId="3" fontId="55" fillId="0" borderId="25" xfId="0" applyNumberFormat="1" applyFont="1" applyBorder="1"/>
    <xf numFmtId="0" fontId="53" fillId="0" borderId="25" xfId="0" applyFont="1" applyBorder="1" applyAlignment="1">
      <alignment horizontal="center"/>
    </xf>
    <xf numFmtId="0" fontId="53" fillId="0" borderId="26" xfId="0" applyFont="1" applyBorder="1"/>
    <xf numFmtId="3" fontId="53" fillId="6" borderId="25" xfId="0" applyNumberFormat="1" applyFont="1" applyFill="1" applyBorder="1"/>
    <xf numFmtId="3" fontId="53" fillId="0" borderId="27" xfId="0" applyNumberFormat="1" applyFont="1" applyBorder="1"/>
    <xf numFmtId="3" fontId="53" fillId="0" borderId="25" xfId="0" applyNumberFormat="1" applyFont="1" applyBorder="1"/>
    <xf numFmtId="0" fontId="58" fillId="0" borderId="0" xfId="0" applyFont="1"/>
    <xf numFmtId="0" fontId="53" fillId="0" borderId="28" xfId="0" applyFont="1" applyBorder="1" applyAlignment="1">
      <alignment horizontal="center"/>
    </xf>
    <xf numFmtId="0" fontId="53" fillId="0" borderId="29" xfId="0" applyFont="1" applyBorder="1"/>
    <xf numFmtId="3" fontId="53" fillId="6" borderId="28" xfId="0" applyNumberFormat="1" applyFont="1" applyFill="1" applyBorder="1"/>
    <xf numFmtId="3" fontId="53" fillId="0" borderId="30" xfId="0" applyNumberFormat="1" applyFont="1" applyBorder="1"/>
    <xf numFmtId="3" fontId="55" fillId="0" borderId="31" xfId="0" applyNumberFormat="1" applyFont="1" applyBorder="1"/>
    <xf numFmtId="0" fontId="53" fillId="0" borderId="32" xfId="0" applyFont="1" applyBorder="1" applyAlignment="1">
      <alignment horizontal="center"/>
    </xf>
    <xf numFmtId="0" fontId="53" fillId="0" borderId="33" xfId="0" applyFont="1" applyBorder="1"/>
    <xf numFmtId="3" fontId="53" fillId="6" borderId="32" xfId="0" applyNumberFormat="1" applyFont="1" applyFill="1" applyBorder="1"/>
    <xf numFmtId="0" fontId="53" fillId="0" borderId="34" xfId="0" applyFont="1" applyBorder="1" applyAlignment="1">
      <alignment horizontal="center"/>
    </xf>
    <xf numFmtId="0" fontId="53" fillId="0" borderId="35" xfId="0" applyFont="1" applyBorder="1"/>
    <xf numFmtId="3" fontId="53" fillId="6" borderId="34" xfId="0" applyNumberFormat="1" applyFont="1" applyFill="1" applyBorder="1"/>
    <xf numFmtId="0" fontId="53" fillId="0" borderId="31" xfId="0" applyFont="1" applyBorder="1" applyAlignment="1">
      <alignment horizontal="center"/>
    </xf>
    <xf numFmtId="0" fontId="53" fillId="0" borderId="36" xfId="0" applyFont="1" applyBorder="1"/>
    <xf numFmtId="3" fontId="53" fillId="6" borderId="31" xfId="0" applyNumberFormat="1" applyFont="1" applyFill="1" applyBorder="1"/>
    <xf numFmtId="0" fontId="53" fillId="0" borderId="37" xfId="0" applyFont="1" applyBorder="1" applyAlignment="1">
      <alignment horizontal="center"/>
    </xf>
    <xf numFmtId="0" fontId="58" fillId="0" borderId="38" xfId="0" applyFont="1" applyBorder="1"/>
    <xf numFmtId="3" fontId="53" fillId="6" borderId="37" xfId="0" applyNumberFormat="1" applyFont="1" applyFill="1" applyBorder="1"/>
    <xf numFmtId="3" fontId="53" fillId="0" borderId="0" xfId="0" applyNumberFormat="1" applyFont="1" applyBorder="1"/>
    <xf numFmtId="3" fontId="53" fillId="0" borderId="37" xfId="0" applyNumberFormat="1" applyFont="1" applyBorder="1"/>
    <xf numFmtId="0" fontId="58" fillId="0" borderId="33" xfId="0" applyFont="1" applyBorder="1"/>
    <xf numFmtId="3" fontId="53" fillId="0" borderId="39" xfId="0" applyNumberFormat="1" applyFont="1" applyBorder="1"/>
    <xf numFmtId="3" fontId="53" fillId="0" borderId="32" xfId="0" applyNumberFormat="1" applyFont="1" applyBorder="1"/>
    <xf numFmtId="0" fontId="59" fillId="0" borderId="0" xfId="0" applyFont="1"/>
    <xf numFmtId="3" fontId="47" fillId="0" borderId="0" xfId="0" applyNumberFormat="1" applyFont="1"/>
    <xf numFmtId="3" fontId="47" fillId="2" borderId="0" xfId="0" applyNumberFormat="1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4" fillId="0" borderId="0" xfId="0" applyFont="1" applyAlignment="1">
      <alignment horizontal="center"/>
    </xf>
    <xf numFmtId="14" fontId="0" fillId="0" borderId="0" xfId="0" applyNumberFormat="1"/>
    <xf numFmtId="0" fontId="50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36" fillId="3" borderId="8" xfId="0" applyFont="1" applyFill="1" applyBorder="1" applyAlignment="1">
      <alignment horizontal="center" vertical="center" wrapText="1"/>
    </xf>
    <xf numFmtId="0" fontId="37" fillId="2" borderId="9" xfId="0" applyNumberFormat="1" applyFont="1" applyFill="1" applyBorder="1"/>
    <xf numFmtId="0" fontId="37" fillId="2" borderId="10" xfId="0" applyNumberFormat="1" applyFont="1" applyFill="1" applyBorder="1"/>
    <xf numFmtId="0" fontId="35" fillId="0" borderId="2" xfId="0" applyFont="1" applyBorder="1" applyAlignment="1">
      <alignment horizontal="center" wrapText="1"/>
    </xf>
    <xf numFmtId="0" fontId="35" fillId="2" borderId="3" xfId="0" applyNumberFormat="1" applyFont="1" applyFill="1" applyBorder="1"/>
    <xf numFmtId="0" fontId="35" fillId="2" borderId="4" xfId="0" applyNumberFormat="1" applyFont="1" applyFill="1" applyBorder="1"/>
    <xf numFmtId="0" fontId="36" fillId="3" borderId="2" xfId="0" applyFont="1" applyFill="1" applyBorder="1" applyAlignment="1">
      <alignment horizontal="center" vertical="center" wrapText="1"/>
    </xf>
    <xf numFmtId="0" fontId="0" fillId="2" borderId="3" xfId="0" applyNumberFormat="1" applyFont="1" applyFill="1" applyBorder="1"/>
    <xf numFmtId="0" fontId="0" fillId="2" borderId="4" xfId="0" applyNumberFormat="1" applyFont="1" applyFill="1" applyBorder="1"/>
    <xf numFmtId="0" fontId="33" fillId="0" borderId="2" xfId="0" applyFont="1" applyBorder="1" applyAlignment="1">
      <alignment horizontal="center" wrapText="1"/>
    </xf>
    <xf numFmtId="0" fontId="33" fillId="2" borderId="3" xfId="0" applyNumberFormat="1" applyFont="1" applyFill="1" applyBorder="1"/>
    <xf numFmtId="0" fontId="32" fillId="3" borderId="2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wrapText="1"/>
    </xf>
    <xf numFmtId="0" fontId="35" fillId="0" borderId="13" xfId="0" applyFont="1" applyBorder="1" applyAlignment="1">
      <alignment horizontal="center" wrapText="1"/>
    </xf>
    <xf numFmtId="3" fontId="46" fillId="0" borderId="0" xfId="0" applyNumberFormat="1" applyFont="1" applyAlignment="1">
      <alignment horizontal="left" wrapText="1"/>
    </xf>
    <xf numFmtId="3" fontId="47" fillId="0" borderId="0" xfId="0" applyNumberFormat="1" applyFont="1" applyAlignment="1">
      <alignment horizontal="left" wrapText="1"/>
    </xf>
    <xf numFmtId="3" fontId="48" fillId="0" borderId="0" xfId="0" applyNumberFormat="1" applyFont="1" applyAlignment="1">
      <alignment horizontal="left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63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opLeftCell="A16" workbookViewId="0">
      <selection sqref="A1:G1"/>
    </sheetView>
  </sheetViews>
  <sheetFormatPr defaultRowHeight="15" x14ac:dyDescent="0.25"/>
  <cols>
    <col min="1" max="1" width="8.85546875" customWidth="1"/>
    <col min="2" max="2" width="12.7109375" customWidth="1"/>
    <col min="3" max="3" width="15.140625" customWidth="1"/>
    <col min="4" max="4" width="65.42578125" customWidth="1"/>
    <col min="5" max="5" width="11.140625" customWidth="1"/>
    <col min="6" max="6" width="11.85546875" customWidth="1"/>
    <col min="7" max="7" width="12.5703125" customWidth="1"/>
    <col min="8" max="8" width="11.85546875" customWidth="1"/>
    <col min="9" max="9" width="11.42578125" customWidth="1"/>
    <col min="10" max="10" width="11.140625" customWidth="1"/>
  </cols>
  <sheetData>
    <row r="1" spans="1:11" ht="45" customHeight="1" x14ac:dyDescent="0.35">
      <c r="A1" s="239" t="s">
        <v>338</v>
      </c>
      <c r="B1" s="240"/>
      <c r="C1" s="240"/>
      <c r="D1" s="240"/>
      <c r="E1" s="240"/>
      <c r="F1" s="240"/>
      <c r="G1" s="241"/>
      <c r="H1" s="115"/>
      <c r="I1" s="69"/>
      <c r="J1" s="69"/>
    </row>
    <row r="2" spans="1:11" ht="45" x14ac:dyDescent="0.25">
      <c r="A2" s="27" t="s">
        <v>1</v>
      </c>
      <c r="B2" s="31" t="s">
        <v>2</v>
      </c>
      <c r="C2" s="34" t="s">
        <v>3</v>
      </c>
      <c r="D2" s="35" t="s">
        <v>0</v>
      </c>
      <c r="E2" s="39" t="s">
        <v>122</v>
      </c>
      <c r="F2" s="46" t="s">
        <v>4</v>
      </c>
      <c r="G2" s="50" t="s">
        <v>5</v>
      </c>
      <c r="H2" s="51" t="s">
        <v>144</v>
      </c>
      <c r="I2" s="53" t="s">
        <v>145</v>
      </c>
      <c r="J2" s="53" t="s">
        <v>146</v>
      </c>
    </row>
    <row r="3" spans="1:11" ht="51" customHeight="1" x14ac:dyDescent="0.25">
      <c r="A3" s="28" t="s">
        <v>6</v>
      </c>
      <c r="B3" s="24" t="s">
        <v>7</v>
      </c>
      <c r="C3" s="28" t="s">
        <v>8</v>
      </c>
      <c r="D3" s="21" t="s">
        <v>140</v>
      </c>
      <c r="E3" s="40">
        <v>465</v>
      </c>
      <c r="F3" s="47">
        <v>3200</v>
      </c>
      <c r="G3" s="40">
        <v>3211.68</v>
      </c>
      <c r="H3" s="52">
        <v>3000</v>
      </c>
      <c r="I3" s="54">
        <v>3000</v>
      </c>
      <c r="J3" s="54">
        <v>3500</v>
      </c>
    </row>
    <row r="4" spans="1:11" s="1" customFormat="1" ht="33" customHeight="1" x14ac:dyDescent="0.25">
      <c r="A4" s="29">
        <v>111</v>
      </c>
      <c r="B4" s="32" t="s">
        <v>7</v>
      </c>
      <c r="C4" s="29">
        <v>312008</v>
      </c>
      <c r="D4" s="17" t="s">
        <v>139</v>
      </c>
      <c r="E4" s="41">
        <v>0</v>
      </c>
      <c r="F4" s="12">
        <v>0</v>
      </c>
      <c r="G4" s="41">
        <v>0</v>
      </c>
      <c r="H4" s="18">
        <v>750</v>
      </c>
      <c r="I4" s="55">
        <v>800</v>
      </c>
      <c r="J4" s="55">
        <v>850</v>
      </c>
    </row>
    <row r="5" spans="1:11" ht="30" customHeight="1" x14ac:dyDescent="0.25">
      <c r="A5" s="28" t="s">
        <v>6</v>
      </c>
      <c r="B5" s="24" t="s">
        <v>7</v>
      </c>
      <c r="C5" s="28" t="s">
        <v>9</v>
      </c>
      <c r="D5" s="21" t="s">
        <v>138</v>
      </c>
      <c r="E5" s="40">
        <v>1144</v>
      </c>
      <c r="F5" s="47">
        <v>1144</v>
      </c>
      <c r="G5" s="40">
        <v>1147.03</v>
      </c>
      <c r="H5" s="52">
        <v>1200</v>
      </c>
      <c r="I5" s="54">
        <v>1250</v>
      </c>
      <c r="J5" s="54">
        <v>1300</v>
      </c>
    </row>
    <row r="6" spans="1:11" s="11" customFormat="1" ht="30" customHeight="1" x14ac:dyDescent="0.25">
      <c r="A6" s="30"/>
      <c r="B6" s="33"/>
      <c r="C6" s="30"/>
      <c r="D6" s="15" t="s">
        <v>300</v>
      </c>
      <c r="E6" s="42">
        <f t="shared" ref="E6:J6" si="0">SUM(E3:E5)</f>
        <v>1609</v>
      </c>
      <c r="F6" s="13">
        <f t="shared" si="0"/>
        <v>4344</v>
      </c>
      <c r="G6" s="42">
        <f t="shared" si="0"/>
        <v>4358.71</v>
      </c>
      <c r="H6" s="13">
        <f t="shared" si="0"/>
        <v>4950</v>
      </c>
      <c r="I6" s="42">
        <f t="shared" si="0"/>
        <v>5050</v>
      </c>
      <c r="J6" s="42">
        <f t="shared" si="0"/>
        <v>5650</v>
      </c>
    </row>
    <row r="7" spans="1:11" ht="30" customHeight="1" x14ac:dyDescent="0.25">
      <c r="A7" s="28" t="s">
        <v>10</v>
      </c>
      <c r="B7" s="24" t="s">
        <v>7</v>
      </c>
      <c r="C7" s="28" t="s">
        <v>11</v>
      </c>
      <c r="D7" s="22" t="s">
        <v>139</v>
      </c>
      <c r="E7" s="40">
        <v>0</v>
      </c>
      <c r="F7" s="47">
        <v>750</v>
      </c>
      <c r="G7" s="40">
        <v>750</v>
      </c>
      <c r="H7" s="52">
        <v>0</v>
      </c>
      <c r="I7" s="54">
        <v>0</v>
      </c>
      <c r="J7" s="54">
        <v>0</v>
      </c>
      <c r="K7" s="10"/>
    </row>
    <row r="8" spans="1:11" s="11" customFormat="1" ht="30" customHeight="1" x14ac:dyDescent="0.25">
      <c r="A8" s="30"/>
      <c r="B8" s="33"/>
      <c r="C8" s="30"/>
      <c r="D8" s="19" t="s">
        <v>301</v>
      </c>
      <c r="E8" s="42">
        <v>0</v>
      </c>
      <c r="F8" s="13">
        <v>750</v>
      </c>
      <c r="G8" s="42">
        <v>750</v>
      </c>
      <c r="H8" s="13">
        <v>0</v>
      </c>
      <c r="I8" s="42">
        <v>0</v>
      </c>
      <c r="J8" s="42">
        <v>0</v>
      </c>
    </row>
    <row r="9" spans="1:11" ht="44.25" customHeight="1" x14ac:dyDescent="0.25">
      <c r="A9" s="28" t="s">
        <v>12</v>
      </c>
      <c r="B9" s="24" t="s">
        <v>7</v>
      </c>
      <c r="C9" s="28" t="s">
        <v>8</v>
      </c>
      <c r="D9" s="21" t="s">
        <v>141</v>
      </c>
      <c r="E9" s="40">
        <v>7350</v>
      </c>
      <c r="F9" s="47">
        <v>7350</v>
      </c>
      <c r="G9" s="40">
        <v>3416.14</v>
      </c>
      <c r="H9" s="52">
        <v>5545</v>
      </c>
      <c r="I9" s="54">
        <v>5800</v>
      </c>
      <c r="J9" s="54">
        <v>6110</v>
      </c>
    </row>
    <row r="10" spans="1:11" s="11" customFormat="1" ht="44.25" customHeight="1" x14ac:dyDescent="0.25">
      <c r="A10" s="30"/>
      <c r="B10" s="33"/>
      <c r="C10" s="30"/>
      <c r="D10" s="15" t="s">
        <v>302</v>
      </c>
      <c r="E10" s="42">
        <v>7350</v>
      </c>
      <c r="F10" s="13">
        <v>7350</v>
      </c>
      <c r="G10" s="42">
        <v>3416.14</v>
      </c>
      <c r="H10" s="13">
        <v>5545</v>
      </c>
      <c r="I10" s="42">
        <v>5800</v>
      </c>
      <c r="J10" s="42">
        <v>6110</v>
      </c>
    </row>
    <row r="11" spans="1:11" ht="46.5" customHeight="1" x14ac:dyDescent="0.25">
      <c r="A11" s="28" t="s">
        <v>13</v>
      </c>
      <c r="B11" s="24" t="s">
        <v>7</v>
      </c>
      <c r="C11" s="28" t="s">
        <v>8</v>
      </c>
      <c r="D11" s="21" t="s">
        <v>142</v>
      </c>
      <c r="E11" s="40">
        <v>1400</v>
      </c>
      <c r="F11" s="47">
        <v>1400</v>
      </c>
      <c r="G11" s="40">
        <v>602.86</v>
      </c>
      <c r="H11" s="52">
        <v>970</v>
      </c>
      <c r="I11" s="54">
        <v>1040</v>
      </c>
      <c r="J11" s="54">
        <v>1115</v>
      </c>
    </row>
    <row r="12" spans="1:11" s="11" customFormat="1" ht="46.5" customHeight="1" x14ac:dyDescent="0.25">
      <c r="A12" s="30"/>
      <c r="B12" s="33"/>
      <c r="C12" s="30"/>
      <c r="D12" s="15" t="s">
        <v>303</v>
      </c>
      <c r="E12" s="42">
        <v>1400</v>
      </c>
      <c r="F12" s="13">
        <v>1400</v>
      </c>
      <c r="G12" s="42">
        <v>602.86</v>
      </c>
      <c r="H12" s="13">
        <v>970</v>
      </c>
      <c r="I12" s="42">
        <v>1040</v>
      </c>
      <c r="J12" s="42">
        <v>1115</v>
      </c>
    </row>
    <row r="13" spans="1:11" ht="32.25" customHeight="1" x14ac:dyDescent="0.25">
      <c r="A13" s="28" t="s">
        <v>14</v>
      </c>
      <c r="B13" s="24" t="s">
        <v>7</v>
      </c>
      <c r="C13" s="28" t="s">
        <v>15</v>
      </c>
      <c r="D13" s="21" t="s">
        <v>143</v>
      </c>
      <c r="E13" s="40">
        <v>0</v>
      </c>
      <c r="F13" s="47">
        <v>6</v>
      </c>
      <c r="G13" s="40">
        <v>6</v>
      </c>
      <c r="H13" s="52">
        <v>0</v>
      </c>
      <c r="I13" s="54">
        <v>0</v>
      </c>
      <c r="J13" s="54">
        <v>0</v>
      </c>
    </row>
    <row r="14" spans="1:11" s="11" customFormat="1" ht="32.25" customHeight="1" x14ac:dyDescent="0.25">
      <c r="A14" s="28"/>
      <c r="B14" s="24"/>
      <c r="C14" s="28"/>
      <c r="D14" s="23" t="s">
        <v>304</v>
      </c>
      <c r="E14" s="43">
        <v>0</v>
      </c>
      <c r="F14" s="25">
        <v>6</v>
      </c>
      <c r="G14" s="43">
        <v>6</v>
      </c>
      <c r="H14" s="25">
        <v>0</v>
      </c>
      <c r="I14" s="43">
        <v>0</v>
      </c>
      <c r="J14" s="43">
        <v>0</v>
      </c>
    </row>
    <row r="15" spans="1:11" ht="20.100000000000001" customHeight="1" x14ac:dyDescent="0.25">
      <c r="A15" s="30" t="s">
        <v>16</v>
      </c>
      <c r="B15" s="33" t="s">
        <v>7</v>
      </c>
      <c r="C15" s="30" t="s">
        <v>17</v>
      </c>
      <c r="D15" s="3" t="s">
        <v>123</v>
      </c>
      <c r="E15" s="44">
        <v>126500</v>
      </c>
      <c r="F15" s="48">
        <v>126500</v>
      </c>
      <c r="G15" s="44">
        <v>101072.42</v>
      </c>
      <c r="H15" s="18">
        <v>135500</v>
      </c>
      <c r="I15" s="55">
        <v>137300</v>
      </c>
      <c r="J15" s="55">
        <v>142000</v>
      </c>
    </row>
    <row r="16" spans="1:11" ht="20.100000000000001" customHeight="1" x14ac:dyDescent="0.25">
      <c r="A16" s="28" t="s">
        <v>16</v>
      </c>
      <c r="B16" s="24" t="s">
        <v>7</v>
      </c>
      <c r="C16" s="28" t="s">
        <v>18</v>
      </c>
      <c r="D16" s="21" t="s">
        <v>124</v>
      </c>
      <c r="E16" s="40">
        <v>30000</v>
      </c>
      <c r="F16" s="47">
        <v>30000</v>
      </c>
      <c r="G16" s="40">
        <v>15380.8</v>
      </c>
      <c r="H16" s="52">
        <v>30000</v>
      </c>
      <c r="I16" s="54">
        <v>30000</v>
      </c>
      <c r="J16" s="54">
        <v>30000</v>
      </c>
    </row>
    <row r="17" spans="1:11" ht="20.100000000000001" customHeight="1" x14ac:dyDescent="0.25">
      <c r="A17" s="30" t="s">
        <v>16</v>
      </c>
      <c r="B17" s="33" t="s">
        <v>7</v>
      </c>
      <c r="C17" s="30" t="s">
        <v>19</v>
      </c>
      <c r="D17" s="3" t="s">
        <v>125</v>
      </c>
      <c r="E17" s="44">
        <v>6500</v>
      </c>
      <c r="F17" s="48">
        <v>6500</v>
      </c>
      <c r="G17" s="44">
        <v>4987.29</v>
      </c>
      <c r="H17" s="18">
        <v>6500</v>
      </c>
      <c r="I17" s="55">
        <v>6500</v>
      </c>
      <c r="J17" s="55">
        <v>6500</v>
      </c>
    </row>
    <row r="18" spans="1:11" ht="20.100000000000001" customHeight="1" x14ac:dyDescent="0.25">
      <c r="A18" s="28" t="s">
        <v>16</v>
      </c>
      <c r="B18" s="24" t="s">
        <v>7</v>
      </c>
      <c r="C18" s="28" t="s">
        <v>20</v>
      </c>
      <c r="D18" s="21" t="s">
        <v>126</v>
      </c>
      <c r="E18" s="40">
        <v>500</v>
      </c>
      <c r="F18" s="47">
        <v>500</v>
      </c>
      <c r="G18" s="40">
        <v>392</v>
      </c>
      <c r="H18" s="52">
        <v>400</v>
      </c>
      <c r="I18" s="54">
        <v>450</v>
      </c>
      <c r="J18" s="54">
        <v>500</v>
      </c>
    </row>
    <row r="19" spans="1:11" ht="20.100000000000001" customHeight="1" x14ac:dyDescent="0.25">
      <c r="A19" s="30" t="s">
        <v>16</v>
      </c>
      <c r="B19" s="33" t="s">
        <v>7</v>
      </c>
      <c r="C19" s="30" t="s">
        <v>21</v>
      </c>
      <c r="D19" s="3" t="s">
        <v>127</v>
      </c>
      <c r="E19" s="44">
        <v>400</v>
      </c>
      <c r="F19" s="48">
        <v>400</v>
      </c>
      <c r="G19" s="44">
        <v>266.5</v>
      </c>
      <c r="H19" s="18">
        <v>300</v>
      </c>
      <c r="I19" s="55">
        <v>350</v>
      </c>
      <c r="J19" s="55">
        <v>400</v>
      </c>
    </row>
    <row r="20" spans="1:11" ht="20.100000000000001" customHeight="1" x14ac:dyDescent="0.25">
      <c r="A20" s="28" t="s">
        <v>16</v>
      </c>
      <c r="B20" s="24" t="s">
        <v>7</v>
      </c>
      <c r="C20" s="28" t="s">
        <v>22</v>
      </c>
      <c r="D20" s="21" t="s">
        <v>128</v>
      </c>
      <c r="E20" s="40">
        <v>9500</v>
      </c>
      <c r="F20" s="47">
        <v>9500</v>
      </c>
      <c r="G20" s="40">
        <v>9245.7999999999993</v>
      </c>
      <c r="H20" s="52">
        <v>9500</v>
      </c>
      <c r="I20" s="54">
        <v>9500</v>
      </c>
      <c r="J20" s="54">
        <v>9500</v>
      </c>
    </row>
    <row r="21" spans="1:11" ht="20.100000000000001" customHeight="1" x14ac:dyDescent="0.25">
      <c r="A21" s="30" t="s">
        <v>16</v>
      </c>
      <c r="B21" s="33" t="s">
        <v>7</v>
      </c>
      <c r="C21" s="30" t="s">
        <v>23</v>
      </c>
      <c r="D21" s="36" t="s">
        <v>129</v>
      </c>
      <c r="E21" s="44">
        <v>600</v>
      </c>
      <c r="F21" s="48">
        <v>650</v>
      </c>
      <c r="G21" s="44">
        <v>640.34</v>
      </c>
      <c r="H21" s="18">
        <v>760</v>
      </c>
      <c r="I21" s="55">
        <v>820</v>
      </c>
      <c r="J21" s="55">
        <v>820</v>
      </c>
    </row>
    <row r="22" spans="1:11" ht="20.100000000000001" customHeight="1" x14ac:dyDescent="0.25">
      <c r="A22" s="28" t="s">
        <v>16</v>
      </c>
      <c r="B22" s="24" t="s">
        <v>7</v>
      </c>
      <c r="C22" s="28" t="s">
        <v>24</v>
      </c>
      <c r="D22" s="21" t="s">
        <v>130</v>
      </c>
      <c r="E22" s="40">
        <v>11530</v>
      </c>
      <c r="F22" s="47">
        <v>11530</v>
      </c>
      <c r="G22" s="40">
        <v>8769.26</v>
      </c>
      <c r="H22" s="52">
        <v>11530</v>
      </c>
      <c r="I22" s="54">
        <v>11530</v>
      </c>
      <c r="J22" s="54">
        <v>12000</v>
      </c>
    </row>
    <row r="23" spans="1:11" ht="33.75" customHeight="1" x14ac:dyDescent="0.25">
      <c r="A23" s="30" t="s">
        <v>16</v>
      </c>
      <c r="B23" s="33" t="s">
        <v>7</v>
      </c>
      <c r="C23" s="30" t="s">
        <v>25</v>
      </c>
      <c r="D23" s="37" t="s">
        <v>136</v>
      </c>
      <c r="E23" s="44">
        <v>3400</v>
      </c>
      <c r="F23" s="48">
        <v>3400</v>
      </c>
      <c r="G23" s="44">
        <v>1049.5</v>
      </c>
      <c r="H23" s="18">
        <v>2500</v>
      </c>
      <c r="I23" s="55">
        <v>2500</v>
      </c>
      <c r="J23" s="55">
        <v>2500</v>
      </c>
    </row>
    <row r="24" spans="1:11" ht="29.25" customHeight="1" x14ac:dyDescent="0.25">
      <c r="A24" s="28" t="s">
        <v>16</v>
      </c>
      <c r="B24" s="24" t="s">
        <v>7</v>
      </c>
      <c r="C24" s="28" t="s">
        <v>26</v>
      </c>
      <c r="D24" s="21" t="s">
        <v>131</v>
      </c>
      <c r="E24" s="40">
        <v>600</v>
      </c>
      <c r="F24" s="47">
        <v>600</v>
      </c>
      <c r="G24" s="40">
        <v>530</v>
      </c>
      <c r="H24" s="52">
        <v>600</v>
      </c>
      <c r="I24" s="54">
        <v>600</v>
      </c>
      <c r="J24" s="54">
        <v>600</v>
      </c>
    </row>
    <row r="25" spans="1:11" s="11" customFormat="1" ht="20.25" customHeight="1" x14ac:dyDescent="0.25">
      <c r="A25" s="28" t="s">
        <v>16</v>
      </c>
      <c r="B25" s="24" t="s">
        <v>7</v>
      </c>
      <c r="C25" s="28" t="s">
        <v>26</v>
      </c>
      <c r="D25" s="21" t="s">
        <v>313</v>
      </c>
      <c r="E25" s="40">
        <v>0</v>
      </c>
      <c r="F25" s="47">
        <v>0</v>
      </c>
      <c r="G25" s="40">
        <v>0</v>
      </c>
      <c r="H25" s="52">
        <v>720</v>
      </c>
      <c r="I25" s="54">
        <v>720</v>
      </c>
      <c r="J25" s="54">
        <v>720</v>
      </c>
      <c r="K25" s="110"/>
    </row>
    <row r="26" spans="1:11" ht="20.100000000000001" customHeight="1" x14ac:dyDescent="0.25">
      <c r="A26" s="30" t="s">
        <v>16</v>
      </c>
      <c r="B26" s="33" t="s">
        <v>7</v>
      </c>
      <c r="C26" s="30" t="s">
        <v>27</v>
      </c>
      <c r="D26" s="3" t="s">
        <v>132</v>
      </c>
      <c r="E26" s="44">
        <v>500</v>
      </c>
      <c r="F26" s="48">
        <v>500</v>
      </c>
      <c r="G26" s="44">
        <v>396</v>
      </c>
      <c r="H26" s="18">
        <v>500</v>
      </c>
      <c r="I26" s="55">
        <v>500</v>
      </c>
      <c r="J26" s="55">
        <v>500</v>
      </c>
    </row>
    <row r="27" spans="1:11" ht="20.100000000000001" customHeight="1" x14ac:dyDescent="0.25">
      <c r="A27" s="28" t="s">
        <v>16</v>
      </c>
      <c r="B27" s="24" t="s">
        <v>7</v>
      </c>
      <c r="C27" s="28" t="s">
        <v>28</v>
      </c>
      <c r="D27" s="21" t="s">
        <v>133</v>
      </c>
      <c r="E27" s="40">
        <v>1500</v>
      </c>
      <c r="F27" s="47">
        <v>1500</v>
      </c>
      <c r="G27" s="40">
        <v>912.87</v>
      </c>
      <c r="H27" s="52">
        <v>1500</v>
      </c>
      <c r="I27" s="54">
        <v>1500</v>
      </c>
      <c r="J27" s="54">
        <v>1500</v>
      </c>
    </row>
    <row r="28" spans="1:11" ht="20.100000000000001" customHeight="1" x14ac:dyDescent="0.25">
      <c r="A28" s="30" t="s">
        <v>16</v>
      </c>
      <c r="B28" s="33" t="s">
        <v>7</v>
      </c>
      <c r="C28" s="30" t="s">
        <v>29</v>
      </c>
      <c r="D28" s="3" t="s">
        <v>135</v>
      </c>
      <c r="E28" s="44">
        <v>1</v>
      </c>
      <c r="F28" s="48">
        <v>1</v>
      </c>
      <c r="G28" s="44">
        <v>0.56000000000000005</v>
      </c>
      <c r="H28" s="18">
        <v>0</v>
      </c>
      <c r="I28" s="55">
        <v>0</v>
      </c>
      <c r="J28" s="55">
        <v>0</v>
      </c>
    </row>
    <row r="29" spans="1:11" ht="20.100000000000001" customHeight="1" x14ac:dyDescent="0.25">
      <c r="A29" s="28" t="s">
        <v>16</v>
      </c>
      <c r="B29" s="24" t="s">
        <v>7</v>
      </c>
      <c r="C29" s="28" t="s">
        <v>30</v>
      </c>
      <c r="D29" s="21" t="s">
        <v>134</v>
      </c>
      <c r="E29" s="40">
        <v>0</v>
      </c>
      <c r="F29" s="47">
        <v>1000</v>
      </c>
      <c r="G29" s="40">
        <v>1015.82</v>
      </c>
      <c r="H29" s="52">
        <v>0</v>
      </c>
      <c r="I29" s="54">
        <v>0</v>
      </c>
      <c r="J29" s="54">
        <v>0</v>
      </c>
    </row>
    <row r="30" spans="1:11" s="11" customFormat="1" ht="32.25" customHeight="1" x14ac:dyDescent="0.25">
      <c r="A30" s="28"/>
      <c r="B30" s="24"/>
      <c r="C30" s="28"/>
      <c r="D30" s="23" t="s">
        <v>305</v>
      </c>
      <c r="E30" s="43">
        <f t="shared" ref="E30:G30" si="1">SUM(E15:E29)</f>
        <v>191531</v>
      </c>
      <c r="F30" s="25">
        <f t="shared" si="1"/>
        <v>192581</v>
      </c>
      <c r="G30" s="43">
        <f t="shared" si="1"/>
        <v>144659.16</v>
      </c>
      <c r="H30" s="25">
        <f>SUM(H15:H29)</f>
        <v>200310</v>
      </c>
      <c r="I30" s="43">
        <f>SUM(I15:I29)</f>
        <v>202270</v>
      </c>
      <c r="J30" s="43">
        <f>SUM(J15:J29)</f>
        <v>207540</v>
      </c>
    </row>
    <row r="31" spans="1:11" ht="28.5" customHeight="1" x14ac:dyDescent="0.25">
      <c r="A31" s="28" t="s">
        <v>31</v>
      </c>
      <c r="B31" s="24" t="s">
        <v>7</v>
      </c>
      <c r="C31" s="28" t="s">
        <v>11</v>
      </c>
      <c r="D31" s="21" t="s">
        <v>137</v>
      </c>
      <c r="E31" s="40">
        <v>0</v>
      </c>
      <c r="F31" s="47">
        <v>100</v>
      </c>
      <c r="G31" s="40">
        <v>100</v>
      </c>
      <c r="H31" s="52">
        <v>0</v>
      </c>
      <c r="I31" s="54">
        <v>0</v>
      </c>
      <c r="J31" s="54">
        <v>0</v>
      </c>
    </row>
    <row r="32" spans="1:11" s="11" customFormat="1" ht="28.5" customHeight="1" x14ac:dyDescent="0.25">
      <c r="A32" s="28"/>
      <c r="B32" s="24"/>
      <c r="C32" s="28"/>
      <c r="D32" s="23" t="s">
        <v>306</v>
      </c>
      <c r="E32" s="43">
        <v>0</v>
      </c>
      <c r="F32" s="25">
        <v>100</v>
      </c>
      <c r="G32" s="43">
        <v>100</v>
      </c>
      <c r="H32" s="25">
        <v>0</v>
      </c>
      <c r="I32" s="43">
        <v>0</v>
      </c>
      <c r="J32" s="43">
        <v>0</v>
      </c>
    </row>
    <row r="33" spans="1:10" ht="31.5" customHeight="1" x14ac:dyDescent="0.25">
      <c r="A33" s="242" t="s">
        <v>32</v>
      </c>
      <c r="B33" s="243"/>
      <c r="C33" s="244"/>
      <c r="D33" s="38" t="s">
        <v>307</v>
      </c>
      <c r="E33" s="45">
        <v>201890</v>
      </c>
      <c r="F33" s="49">
        <v>206531</v>
      </c>
      <c r="G33" s="45">
        <v>153892.87</v>
      </c>
      <c r="H33" s="26">
        <f>SUM(H3:H32)/2</f>
        <v>211775</v>
      </c>
      <c r="I33" s="56">
        <f>SUM(I3:I32)/2</f>
        <v>214160</v>
      </c>
      <c r="J33" s="58">
        <f>SUM(J3:J32)/2</f>
        <v>220415</v>
      </c>
    </row>
    <row r="36" spans="1:10" x14ac:dyDescent="0.25">
      <c r="E36" s="112"/>
      <c r="F36" s="112"/>
      <c r="G36" s="112"/>
      <c r="H36" s="113"/>
      <c r="I36" s="114"/>
      <c r="J36" s="20"/>
    </row>
    <row r="39" spans="1:10" x14ac:dyDescent="0.25">
      <c r="I39" s="111"/>
    </row>
    <row r="40" spans="1:10" x14ac:dyDescent="0.25">
      <c r="D40" s="111"/>
    </row>
  </sheetData>
  <mergeCells count="2">
    <mergeCell ref="A1:G1"/>
    <mergeCell ref="A33:C3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6"/>
  <sheetViews>
    <sheetView topLeftCell="A19" workbookViewId="0">
      <selection activeCell="K1" sqref="K1"/>
    </sheetView>
  </sheetViews>
  <sheetFormatPr defaultRowHeight="15" x14ac:dyDescent="0.25"/>
  <cols>
    <col min="1" max="1" width="7.28515625" customWidth="1"/>
    <col min="2" max="2" width="6.5703125" customWidth="1"/>
    <col min="3" max="3" width="10.42578125" customWidth="1"/>
    <col min="4" max="4" width="12.42578125" customWidth="1"/>
    <col min="5" max="5" width="60.5703125" style="1" customWidth="1"/>
    <col min="6" max="6" width="19.5703125" customWidth="1"/>
    <col min="7" max="7" width="10.7109375" customWidth="1"/>
    <col min="8" max="8" width="14.140625" customWidth="1"/>
    <col min="9" max="9" width="11.5703125" customWidth="1"/>
    <col min="10" max="10" width="11" customWidth="1"/>
    <col min="11" max="11" width="10.7109375" customWidth="1"/>
  </cols>
  <sheetData>
    <row r="1" spans="1:11" ht="35.25" customHeight="1" x14ac:dyDescent="0.25">
      <c r="A1" s="245" t="s">
        <v>339</v>
      </c>
      <c r="B1" s="246"/>
      <c r="C1" s="246"/>
      <c r="D1" s="246"/>
      <c r="E1" s="246"/>
      <c r="F1" s="246"/>
      <c r="G1" s="246"/>
      <c r="H1" s="247"/>
      <c r="I1" s="69"/>
      <c r="J1" s="70"/>
      <c r="K1" s="69"/>
    </row>
    <row r="2" spans="1:11" ht="45" x14ac:dyDescent="0.25">
      <c r="A2" s="132" t="s">
        <v>1</v>
      </c>
      <c r="B2" s="138" t="s">
        <v>2</v>
      </c>
      <c r="C2" s="140" t="s">
        <v>33</v>
      </c>
      <c r="D2" s="141" t="s">
        <v>3</v>
      </c>
      <c r="E2" s="104" t="s">
        <v>147</v>
      </c>
      <c r="F2" s="95" t="s">
        <v>122</v>
      </c>
      <c r="G2" s="157" t="s">
        <v>4</v>
      </c>
      <c r="H2" s="164" t="s">
        <v>5</v>
      </c>
      <c r="I2" s="98" t="s">
        <v>144</v>
      </c>
      <c r="J2" s="99" t="s">
        <v>145</v>
      </c>
      <c r="K2" s="98" t="s">
        <v>146</v>
      </c>
    </row>
    <row r="3" spans="1:11" ht="30" customHeight="1" x14ac:dyDescent="0.25">
      <c r="A3" s="28" t="s">
        <v>6</v>
      </c>
      <c r="B3" s="24" t="s">
        <v>7</v>
      </c>
      <c r="C3" s="28" t="s">
        <v>34</v>
      </c>
      <c r="D3" s="24" t="s">
        <v>35</v>
      </c>
      <c r="E3" s="143" t="s">
        <v>210</v>
      </c>
      <c r="F3" s="47">
        <v>150</v>
      </c>
      <c r="G3" s="158">
        <f t="shared" ref="G3:G35" si="0">SUM(F3)</f>
        <v>150</v>
      </c>
      <c r="H3" s="47">
        <v>0</v>
      </c>
      <c r="I3" s="54">
        <v>150</v>
      </c>
      <c r="J3" s="52">
        <v>150</v>
      </c>
      <c r="K3" s="54">
        <v>150</v>
      </c>
    </row>
    <row r="4" spans="1:11" s="11" customFormat="1" ht="30" customHeight="1" x14ac:dyDescent="0.25">
      <c r="A4" s="30">
        <v>111</v>
      </c>
      <c r="B4" s="33" t="s">
        <v>7</v>
      </c>
      <c r="C4" s="30" t="s">
        <v>34</v>
      </c>
      <c r="D4" s="33" t="s">
        <v>54</v>
      </c>
      <c r="E4" s="144" t="s">
        <v>312</v>
      </c>
      <c r="F4" s="107">
        <v>0</v>
      </c>
      <c r="G4" s="159">
        <v>0</v>
      </c>
      <c r="H4" s="48">
        <v>0</v>
      </c>
      <c r="I4" s="55">
        <v>520</v>
      </c>
      <c r="J4" s="18">
        <v>520</v>
      </c>
      <c r="K4" s="55">
        <v>1070</v>
      </c>
    </row>
    <row r="5" spans="1:11" s="11" customFormat="1" ht="30" customHeight="1" x14ac:dyDescent="0.25">
      <c r="A5" s="28">
        <v>111</v>
      </c>
      <c r="B5" s="24" t="s">
        <v>7</v>
      </c>
      <c r="C5" s="28" t="s">
        <v>34</v>
      </c>
      <c r="D5" s="24" t="s">
        <v>54</v>
      </c>
      <c r="E5" s="143" t="s">
        <v>226</v>
      </c>
      <c r="F5" s="120">
        <v>0</v>
      </c>
      <c r="G5" s="158">
        <v>0</v>
      </c>
      <c r="H5" s="47">
        <v>0</v>
      </c>
      <c r="I5" s="54">
        <v>750</v>
      </c>
      <c r="J5" s="52">
        <v>800</v>
      </c>
      <c r="K5" s="54">
        <v>850</v>
      </c>
    </row>
    <row r="6" spans="1:11" ht="30" customHeight="1" x14ac:dyDescent="0.25">
      <c r="A6" s="133" t="s">
        <v>6</v>
      </c>
      <c r="B6" s="139" t="s">
        <v>7</v>
      </c>
      <c r="C6" s="133" t="s">
        <v>36</v>
      </c>
      <c r="D6" s="139" t="s">
        <v>37</v>
      </c>
      <c r="E6" s="145" t="s">
        <v>209</v>
      </c>
      <c r="F6" s="155">
        <v>0</v>
      </c>
      <c r="G6" s="160">
        <v>50</v>
      </c>
      <c r="H6" s="155">
        <v>50</v>
      </c>
      <c r="I6" s="166">
        <v>50</v>
      </c>
      <c r="J6" s="121">
        <v>50</v>
      </c>
      <c r="K6" s="166">
        <v>50</v>
      </c>
    </row>
    <row r="7" spans="1:11" ht="30" customHeight="1" x14ac:dyDescent="0.25">
      <c r="A7" s="28" t="s">
        <v>6</v>
      </c>
      <c r="B7" s="24" t="s">
        <v>7</v>
      </c>
      <c r="C7" s="28" t="s">
        <v>36</v>
      </c>
      <c r="D7" s="24" t="s">
        <v>38</v>
      </c>
      <c r="E7" s="143" t="s">
        <v>211</v>
      </c>
      <c r="F7" s="47">
        <v>0</v>
      </c>
      <c r="G7" s="158">
        <v>21</v>
      </c>
      <c r="H7" s="47">
        <v>21.29</v>
      </c>
      <c r="I7" s="54">
        <v>21</v>
      </c>
      <c r="J7" s="52">
        <v>21</v>
      </c>
      <c r="K7" s="54">
        <v>21</v>
      </c>
    </row>
    <row r="8" spans="1:11" ht="30" customHeight="1" x14ac:dyDescent="0.25">
      <c r="A8" s="30" t="s">
        <v>6</v>
      </c>
      <c r="B8" s="33" t="s">
        <v>7</v>
      </c>
      <c r="C8" s="30" t="s">
        <v>36</v>
      </c>
      <c r="D8" s="33" t="s">
        <v>39</v>
      </c>
      <c r="E8" s="144" t="s">
        <v>212</v>
      </c>
      <c r="F8" s="48">
        <v>0</v>
      </c>
      <c r="G8" s="159">
        <v>15</v>
      </c>
      <c r="H8" s="48">
        <v>15.6</v>
      </c>
      <c r="I8" s="55">
        <v>15</v>
      </c>
      <c r="J8" s="18">
        <v>15</v>
      </c>
      <c r="K8" s="55">
        <v>15</v>
      </c>
    </row>
    <row r="9" spans="1:11" ht="30" customHeight="1" x14ac:dyDescent="0.25">
      <c r="A9" s="28" t="s">
        <v>6</v>
      </c>
      <c r="B9" s="24" t="s">
        <v>7</v>
      </c>
      <c r="C9" s="28" t="s">
        <v>36</v>
      </c>
      <c r="D9" s="24" t="s">
        <v>40</v>
      </c>
      <c r="E9" s="143" t="s">
        <v>213</v>
      </c>
      <c r="F9" s="47">
        <v>0</v>
      </c>
      <c r="G9" s="158">
        <v>5</v>
      </c>
      <c r="H9" s="47">
        <v>5</v>
      </c>
      <c r="I9" s="54">
        <v>5</v>
      </c>
      <c r="J9" s="52">
        <v>5</v>
      </c>
      <c r="K9" s="54">
        <v>5</v>
      </c>
    </row>
    <row r="10" spans="1:11" ht="30" customHeight="1" x14ac:dyDescent="0.25">
      <c r="A10" s="60" t="s">
        <v>6</v>
      </c>
      <c r="B10" s="119" t="s">
        <v>7</v>
      </c>
      <c r="C10" s="60" t="s">
        <v>36</v>
      </c>
      <c r="D10" s="119" t="s">
        <v>35</v>
      </c>
      <c r="E10" s="146" t="s">
        <v>214</v>
      </c>
      <c r="F10" s="156">
        <v>0</v>
      </c>
      <c r="G10" s="161">
        <v>10</v>
      </c>
      <c r="H10" s="156">
        <v>10</v>
      </c>
      <c r="I10" s="127">
        <v>10</v>
      </c>
      <c r="J10" s="131">
        <v>10</v>
      </c>
      <c r="K10" s="127">
        <v>10</v>
      </c>
    </row>
    <row r="11" spans="1:11" ht="30" customHeight="1" x14ac:dyDescent="0.25">
      <c r="A11" s="30" t="s">
        <v>6</v>
      </c>
      <c r="B11" s="33" t="s">
        <v>7</v>
      </c>
      <c r="C11" s="30" t="s">
        <v>36</v>
      </c>
      <c r="D11" s="33" t="s">
        <v>41</v>
      </c>
      <c r="E11" s="144" t="s">
        <v>215</v>
      </c>
      <c r="F11" s="48">
        <v>0</v>
      </c>
      <c r="G11" s="159">
        <v>12</v>
      </c>
      <c r="H11" s="48">
        <v>12</v>
      </c>
      <c r="I11" s="55">
        <v>12</v>
      </c>
      <c r="J11" s="18">
        <v>12</v>
      </c>
      <c r="K11" s="55">
        <v>12</v>
      </c>
    </row>
    <row r="12" spans="1:11" ht="30" customHeight="1" x14ac:dyDescent="0.25">
      <c r="A12" s="28" t="s">
        <v>6</v>
      </c>
      <c r="B12" s="24" t="s">
        <v>7</v>
      </c>
      <c r="C12" s="28" t="s">
        <v>36</v>
      </c>
      <c r="D12" s="24" t="s">
        <v>42</v>
      </c>
      <c r="E12" s="143" t="s">
        <v>216</v>
      </c>
      <c r="F12" s="47">
        <v>0</v>
      </c>
      <c r="G12" s="158">
        <v>60</v>
      </c>
      <c r="H12" s="47">
        <v>58.8</v>
      </c>
      <c r="I12" s="54">
        <v>60</v>
      </c>
      <c r="J12" s="52">
        <v>60</v>
      </c>
      <c r="K12" s="54">
        <v>60</v>
      </c>
    </row>
    <row r="13" spans="1:11" ht="30" customHeight="1" x14ac:dyDescent="0.25">
      <c r="A13" s="30" t="s">
        <v>6</v>
      </c>
      <c r="B13" s="33" t="s">
        <v>7</v>
      </c>
      <c r="C13" s="30" t="s">
        <v>36</v>
      </c>
      <c r="D13" s="33" t="s">
        <v>43</v>
      </c>
      <c r="E13" s="144" t="s">
        <v>217</v>
      </c>
      <c r="F13" s="48">
        <v>450</v>
      </c>
      <c r="G13" s="159">
        <v>190</v>
      </c>
      <c r="H13" s="48">
        <v>186.48</v>
      </c>
      <c r="I13" s="55">
        <v>190</v>
      </c>
      <c r="J13" s="18">
        <v>190</v>
      </c>
      <c r="K13" s="55">
        <v>190</v>
      </c>
    </row>
    <row r="14" spans="1:11" ht="30" customHeight="1" x14ac:dyDescent="0.25">
      <c r="A14" s="28" t="s">
        <v>6</v>
      </c>
      <c r="B14" s="24" t="s">
        <v>7</v>
      </c>
      <c r="C14" s="28" t="s">
        <v>36</v>
      </c>
      <c r="D14" s="24" t="s">
        <v>44</v>
      </c>
      <c r="E14" s="143" t="s">
        <v>218</v>
      </c>
      <c r="F14" s="47">
        <v>0</v>
      </c>
      <c r="G14" s="158">
        <v>20</v>
      </c>
      <c r="H14" s="47">
        <v>17</v>
      </c>
      <c r="I14" s="54">
        <v>20</v>
      </c>
      <c r="J14" s="52">
        <v>20</v>
      </c>
      <c r="K14" s="54">
        <v>20</v>
      </c>
    </row>
    <row r="15" spans="1:11" ht="30" customHeight="1" x14ac:dyDescent="0.25">
      <c r="A15" s="30" t="s">
        <v>6</v>
      </c>
      <c r="B15" s="33" t="s">
        <v>7</v>
      </c>
      <c r="C15" s="30" t="s">
        <v>45</v>
      </c>
      <c r="D15" s="33" t="s">
        <v>35</v>
      </c>
      <c r="E15" s="144" t="s">
        <v>219</v>
      </c>
      <c r="F15" s="48">
        <v>0</v>
      </c>
      <c r="G15" s="159">
        <v>140</v>
      </c>
      <c r="H15" s="48">
        <v>135.69999999999999</v>
      </c>
      <c r="I15" s="55">
        <v>140</v>
      </c>
      <c r="J15" s="18">
        <v>140</v>
      </c>
      <c r="K15" s="55">
        <v>140</v>
      </c>
    </row>
    <row r="16" spans="1:11" ht="30" customHeight="1" x14ac:dyDescent="0.25">
      <c r="A16" s="28" t="s">
        <v>6</v>
      </c>
      <c r="B16" s="24" t="s">
        <v>7</v>
      </c>
      <c r="C16" s="28" t="s">
        <v>45</v>
      </c>
      <c r="D16" s="24" t="s">
        <v>46</v>
      </c>
      <c r="E16" s="78" t="s">
        <v>220</v>
      </c>
      <c r="F16" s="47">
        <v>0</v>
      </c>
      <c r="G16" s="158">
        <v>1810</v>
      </c>
      <c r="H16" s="47">
        <v>1810.3</v>
      </c>
      <c r="I16" s="54">
        <v>1810</v>
      </c>
      <c r="J16" s="52">
        <v>1810</v>
      </c>
      <c r="K16" s="54">
        <v>1810</v>
      </c>
    </row>
    <row r="17" spans="1:12" ht="30" customHeight="1" x14ac:dyDescent="0.25">
      <c r="A17" s="30" t="s">
        <v>6</v>
      </c>
      <c r="B17" s="33" t="s">
        <v>7</v>
      </c>
      <c r="C17" s="30" t="s">
        <v>45</v>
      </c>
      <c r="D17" s="33" t="s">
        <v>47</v>
      </c>
      <c r="E17" s="63" t="s">
        <v>221</v>
      </c>
      <c r="F17" s="48">
        <v>0</v>
      </c>
      <c r="G17" s="159">
        <v>50</v>
      </c>
      <c r="H17" s="48">
        <v>54</v>
      </c>
      <c r="I17" s="55">
        <v>50</v>
      </c>
      <c r="J17" s="18">
        <v>50</v>
      </c>
      <c r="K17" s="55">
        <v>50</v>
      </c>
    </row>
    <row r="18" spans="1:12" ht="30" customHeight="1" x14ac:dyDescent="0.25">
      <c r="A18" s="28" t="s">
        <v>6</v>
      </c>
      <c r="B18" s="24" t="s">
        <v>7</v>
      </c>
      <c r="C18" s="28" t="s">
        <v>48</v>
      </c>
      <c r="D18" s="24" t="s">
        <v>35</v>
      </c>
      <c r="E18" s="143" t="s">
        <v>222</v>
      </c>
      <c r="F18" s="47">
        <v>44</v>
      </c>
      <c r="G18" s="158">
        <v>46</v>
      </c>
      <c r="H18" s="47">
        <v>47.14</v>
      </c>
      <c r="I18" s="54">
        <v>47</v>
      </c>
      <c r="J18" s="52">
        <v>47</v>
      </c>
      <c r="K18" s="54">
        <v>47</v>
      </c>
    </row>
    <row r="19" spans="1:12" ht="30" customHeight="1" x14ac:dyDescent="0.25">
      <c r="A19" s="30" t="s">
        <v>6</v>
      </c>
      <c r="B19" s="33" t="s">
        <v>7</v>
      </c>
      <c r="C19" s="30" t="s">
        <v>49</v>
      </c>
      <c r="D19" s="33" t="s">
        <v>35</v>
      </c>
      <c r="E19" s="144" t="s">
        <v>223</v>
      </c>
      <c r="F19" s="48">
        <v>500</v>
      </c>
      <c r="G19" s="159">
        <f t="shared" si="0"/>
        <v>500</v>
      </c>
      <c r="H19" s="48">
        <v>0</v>
      </c>
      <c r="I19" s="55">
        <v>500</v>
      </c>
      <c r="J19" s="18">
        <v>500</v>
      </c>
      <c r="K19" s="55">
        <v>500</v>
      </c>
    </row>
    <row r="20" spans="1:12" ht="30" customHeight="1" x14ac:dyDescent="0.25">
      <c r="A20" s="28" t="s">
        <v>6</v>
      </c>
      <c r="B20" s="24" t="s">
        <v>7</v>
      </c>
      <c r="C20" s="28" t="s">
        <v>49</v>
      </c>
      <c r="D20" s="24" t="s">
        <v>50</v>
      </c>
      <c r="E20" s="143" t="s">
        <v>224</v>
      </c>
      <c r="F20" s="47">
        <v>0</v>
      </c>
      <c r="G20" s="158">
        <v>130</v>
      </c>
      <c r="H20" s="47">
        <v>132.79</v>
      </c>
      <c r="I20" s="54">
        <v>130</v>
      </c>
      <c r="J20" s="52">
        <v>130</v>
      </c>
      <c r="K20" s="54">
        <v>130</v>
      </c>
    </row>
    <row r="21" spans="1:12" ht="30" customHeight="1" x14ac:dyDescent="0.25">
      <c r="A21" s="30" t="s">
        <v>6</v>
      </c>
      <c r="B21" s="33" t="s">
        <v>7</v>
      </c>
      <c r="C21" s="30" t="s">
        <v>49</v>
      </c>
      <c r="D21" s="33" t="s">
        <v>51</v>
      </c>
      <c r="E21" s="144" t="s">
        <v>225</v>
      </c>
      <c r="F21" s="48">
        <v>0</v>
      </c>
      <c r="G21" s="159">
        <v>185</v>
      </c>
      <c r="H21" s="48">
        <v>138.21</v>
      </c>
      <c r="I21" s="55">
        <v>185</v>
      </c>
      <c r="J21" s="18">
        <v>185</v>
      </c>
      <c r="K21" s="55">
        <v>185</v>
      </c>
    </row>
    <row r="22" spans="1:12" ht="30" customHeight="1" x14ac:dyDescent="0.25">
      <c r="A22" s="28" t="s">
        <v>6</v>
      </c>
      <c r="B22" s="24" t="s">
        <v>7</v>
      </c>
      <c r="C22" s="28" t="s">
        <v>52</v>
      </c>
      <c r="D22" s="24" t="s">
        <v>53</v>
      </c>
      <c r="E22" s="78" t="s">
        <v>228</v>
      </c>
      <c r="F22" s="47">
        <v>180</v>
      </c>
      <c r="G22" s="158">
        <v>0</v>
      </c>
      <c r="H22" s="47">
        <v>0</v>
      </c>
      <c r="I22" s="54">
        <v>0</v>
      </c>
      <c r="J22" s="52">
        <v>50</v>
      </c>
      <c r="K22" s="54">
        <v>50</v>
      </c>
    </row>
    <row r="23" spans="1:12" s="2" customFormat="1" ht="30" customHeight="1" x14ac:dyDescent="0.25">
      <c r="A23" s="28" t="s">
        <v>6</v>
      </c>
      <c r="B23" s="24" t="s">
        <v>7</v>
      </c>
      <c r="C23" s="28" t="s">
        <v>52</v>
      </c>
      <c r="D23" s="24" t="s">
        <v>53</v>
      </c>
      <c r="E23" s="78" t="s">
        <v>229</v>
      </c>
      <c r="F23" s="47">
        <v>285</v>
      </c>
      <c r="G23" s="158">
        <v>350</v>
      </c>
      <c r="H23" s="47">
        <v>0</v>
      </c>
      <c r="I23" s="54">
        <v>285</v>
      </c>
      <c r="J23" s="52">
        <v>285</v>
      </c>
      <c r="K23" s="54">
        <v>285</v>
      </c>
    </row>
    <row r="24" spans="1:12" s="11" customFormat="1" ht="33.75" customHeight="1" x14ac:dyDescent="0.25">
      <c r="A24" s="60"/>
      <c r="B24" s="33"/>
      <c r="C24" s="30"/>
      <c r="D24" s="33"/>
      <c r="E24" s="147" t="s">
        <v>276</v>
      </c>
      <c r="F24" s="13">
        <f t="shared" ref="F24:K24" si="1">SUM(F3:F23)</f>
        <v>1609</v>
      </c>
      <c r="G24" s="42">
        <f t="shared" si="1"/>
        <v>3744</v>
      </c>
      <c r="H24" s="13">
        <f t="shared" si="1"/>
        <v>2694.31</v>
      </c>
      <c r="I24" s="42">
        <f t="shared" si="1"/>
        <v>4950</v>
      </c>
      <c r="J24" s="13">
        <f t="shared" si="1"/>
        <v>5050</v>
      </c>
      <c r="K24" s="42">
        <f t="shared" si="1"/>
        <v>5650</v>
      </c>
    </row>
    <row r="25" spans="1:12" ht="30" customHeight="1" x14ac:dyDescent="0.25">
      <c r="A25" s="28" t="s">
        <v>10</v>
      </c>
      <c r="B25" s="24" t="s">
        <v>7</v>
      </c>
      <c r="C25" s="28" t="s">
        <v>34</v>
      </c>
      <c r="D25" s="24" t="s">
        <v>54</v>
      </c>
      <c r="E25" s="143" t="s">
        <v>226</v>
      </c>
      <c r="F25" s="47">
        <v>0</v>
      </c>
      <c r="G25" s="158">
        <v>750</v>
      </c>
      <c r="H25" s="47">
        <v>750</v>
      </c>
      <c r="I25" s="54">
        <v>0</v>
      </c>
      <c r="J25" s="52">
        <v>0</v>
      </c>
      <c r="K25" s="54">
        <v>0</v>
      </c>
      <c r="L25" s="9"/>
    </row>
    <row r="26" spans="1:12" s="11" customFormat="1" ht="30" customHeight="1" x14ac:dyDescent="0.25">
      <c r="A26" s="30"/>
      <c r="B26" s="33"/>
      <c r="C26" s="30"/>
      <c r="D26" s="33"/>
      <c r="E26" s="147" t="s">
        <v>277</v>
      </c>
      <c r="F26" s="13">
        <v>0</v>
      </c>
      <c r="G26" s="42">
        <v>750</v>
      </c>
      <c r="H26" s="13">
        <v>750</v>
      </c>
      <c r="I26" s="42">
        <v>0</v>
      </c>
      <c r="J26" s="13">
        <v>0</v>
      </c>
      <c r="K26" s="42">
        <v>0</v>
      </c>
      <c r="L26" s="9"/>
    </row>
    <row r="27" spans="1:12" ht="30" customHeight="1" x14ac:dyDescent="0.25">
      <c r="A27" s="28" t="s">
        <v>12</v>
      </c>
      <c r="B27" s="24" t="s">
        <v>7</v>
      </c>
      <c r="C27" s="28" t="s">
        <v>55</v>
      </c>
      <c r="D27" s="24" t="s">
        <v>56</v>
      </c>
      <c r="E27" s="143" t="s">
        <v>230</v>
      </c>
      <c r="F27" s="47">
        <v>5885</v>
      </c>
      <c r="G27" s="158">
        <v>5885</v>
      </c>
      <c r="H27" s="47">
        <v>2616.3200000000002</v>
      </c>
      <c r="I27" s="54">
        <v>4300</v>
      </c>
      <c r="J27" s="52">
        <v>4500</v>
      </c>
      <c r="K27" s="54">
        <v>4700</v>
      </c>
    </row>
    <row r="28" spans="1:12" ht="30" customHeight="1" x14ac:dyDescent="0.25">
      <c r="A28" s="30" t="s">
        <v>12</v>
      </c>
      <c r="B28" s="33" t="s">
        <v>7</v>
      </c>
      <c r="C28" s="30" t="s">
        <v>55</v>
      </c>
      <c r="D28" s="33" t="s">
        <v>57</v>
      </c>
      <c r="E28" s="144" t="s">
        <v>227</v>
      </c>
      <c r="F28" s="48">
        <v>0</v>
      </c>
      <c r="G28" s="159">
        <f t="shared" si="0"/>
        <v>0</v>
      </c>
      <c r="H28" s="48">
        <v>48.44</v>
      </c>
      <c r="I28" s="55">
        <v>70</v>
      </c>
      <c r="J28" s="18">
        <v>75</v>
      </c>
      <c r="K28" s="55">
        <v>80</v>
      </c>
    </row>
    <row r="29" spans="1:12" ht="30" customHeight="1" x14ac:dyDescent="0.25">
      <c r="A29" s="28" t="s">
        <v>12</v>
      </c>
      <c r="B29" s="24" t="s">
        <v>7</v>
      </c>
      <c r="C29" s="28" t="s">
        <v>55</v>
      </c>
      <c r="D29" s="24" t="s">
        <v>58</v>
      </c>
      <c r="E29" s="143" t="s">
        <v>161</v>
      </c>
      <c r="F29" s="47">
        <v>80</v>
      </c>
      <c r="G29" s="158">
        <f t="shared" si="0"/>
        <v>80</v>
      </c>
      <c r="H29" s="47">
        <v>36.6</v>
      </c>
      <c r="I29" s="54">
        <v>60</v>
      </c>
      <c r="J29" s="52">
        <v>64</v>
      </c>
      <c r="K29" s="54">
        <v>67</v>
      </c>
    </row>
    <row r="30" spans="1:12" ht="30" customHeight="1" x14ac:dyDescent="0.25">
      <c r="A30" s="30" t="s">
        <v>12</v>
      </c>
      <c r="B30" s="33" t="s">
        <v>7</v>
      </c>
      <c r="C30" s="30" t="s">
        <v>55</v>
      </c>
      <c r="D30" s="33" t="s">
        <v>59</v>
      </c>
      <c r="E30" s="144" t="s">
        <v>162</v>
      </c>
      <c r="F30" s="48">
        <v>825</v>
      </c>
      <c r="G30" s="159">
        <f t="shared" si="0"/>
        <v>825</v>
      </c>
      <c r="H30" s="48">
        <v>366.28</v>
      </c>
      <c r="I30" s="55">
        <v>600</v>
      </c>
      <c r="J30" s="18">
        <v>630</v>
      </c>
      <c r="K30" s="55">
        <v>660</v>
      </c>
    </row>
    <row r="31" spans="1:12" ht="30" customHeight="1" x14ac:dyDescent="0.25">
      <c r="A31" s="28" t="s">
        <v>12</v>
      </c>
      <c r="B31" s="24" t="s">
        <v>7</v>
      </c>
      <c r="C31" s="28" t="s">
        <v>55</v>
      </c>
      <c r="D31" s="24" t="s">
        <v>60</v>
      </c>
      <c r="E31" s="143" t="s">
        <v>163</v>
      </c>
      <c r="F31" s="47">
        <v>45</v>
      </c>
      <c r="G31" s="158">
        <f t="shared" si="0"/>
        <v>45</v>
      </c>
      <c r="H31" s="47">
        <v>20.88</v>
      </c>
      <c r="I31" s="54">
        <v>35</v>
      </c>
      <c r="J31" s="52">
        <v>36</v>
      </c>
      <c r="K31" s="54">
        <v>38</v>
      </c>
    </row>
    <row r="32" spans="1:12" ht="30" customHeight="1" x14ac:dyDescent="0.25">
      <c r="A32" s="30" t="s">
        <v>12</v>
      </c>
      <c r="B32" s="33" t="s">
        <v>7</v>
      </c>
      <c r="C32" s="30" t="s">
        <v>55</v>
      </c>
      <c r="D32" s="33" t="s">
        <v>61</v>
      </c>
      <c r="E32" s="144" t="s">
        <v>164</v>
      </c>
      <c r="F32" s="48">
        <v>175</v>
      </c>
      <c r="G32" s="159">
        <f t="shared" si="0"/>
        <v>175</v>
      </c>
      <c r="H32" s="48">
        <v>78.52</v>
      </c>
      <c r="I32" s="55">
        <v>130</v>
      </c>
      <c r="J32" s="18">
        <v>135</v>
      </c>
      <c r="K32" s="55">
        <v>140</v>
      </c>
    </row>
    <row r="33" spans="1:11" ht="30" customHeight="1" x14ac:dyDescent="0.25">
      <c r="A33" s="28" t="s">
        <v>12</v>
      </c>
      <c r="B33" s="24" t="s">
        <v>7</v>
      </c>
      <c r="C33" s="28" t="s">
        <v>55</v>
      </c>
      <c r="D33" s="24" t="s">
        <v>62</v>
      </c>
      <c r="E33" s="143" t="s">
        <v>165</v>
      </c>
      <c r="F33" s="47">
        <v>60</v>
      </c>
      <c r="G33" s="158">
        <f t="shared" si="0"/>
        <v>60</v>
      </c>
      <c r="H33" s="47">
        <v>26.16</v>
      </c>
      <c r="I33" s="54">
        <v>45</v>
      </c>
      <c r="J33" s="52">
        <v>45</v>
      </c>
      <c r="K33" s="54">
        <v>50</v>
      </c>
    </row>
    <row r="34" spans="1:11" ht="30" customHeight="1" x14ac:dyDescent="0.25">
      <c r="A34" s="30" t="s">
        <v>12</v>
      </c>
      <c r="B34" s="33" t="s">
        <v>7</v>
      </c>
      <c r="C34" s="30" t="s">
        <v>55</v>
      </c>
      <c r="D34" s="33" t="s">
        <v>63</v>
      </c>
      <c r="E34" s="144" t="s">
        <v>166</v>
      </c>
      <c r="F34" s="48">
        <v>280</v>
      </c>
      <c r="G34" s="159">
        <f t="shared" si="0"/>
        <v>280</v>
      </c>
      <c r="H34" s="48">
        <v>124.24</v>
      </c>
      <c r="I34" s="55">
        <v>205</v>
      </c>
      <c r="J34" s="18">
        <v>215</v>
      </c>
      <c r="K34" s="55">
        <v>225</v>
      </c>
    </row>
    <row r="35" spans="1:11" s="11" customFormat="1" ht="30" customHeight="1" x14ac:dyDescent="0.25">
      <c r="A35" s="28" t="s">
        <v>12</v>
      </c>
      <c r="B35" s="24" t="s">
        <v>7</v>
      </c>
      <c r="C35" s="28" t="s">
        <v>55</v>
      </c>
      <c r="D35" s="24" t="s">
        <v>35</v>
      </c>
      <c r="E35" s="143" t="s">
        <v>170</v>
      </c>
      <c r="F35" s="47">
        <v>0</v>
      </c>
      <c r="G35" s="158">
        <f t="shared" si="0"/>
        <v>0</v>
      </c>
      <c r="H35" s="47">
        <v>98.7</v>
      </c>
      <c r="I35" s="54">
        <v>100</v>
      </c>
      <c r="J35" s="52">
        <v>100</v>
      </c>
      <c r="K35" s="54">
        <v>150</v>
      </c>
    </row>
    <row r="36" spans="1:11" s="11" customFormat="1" ht="30" customHeight="1" x14ac:dyDescent="0.25">
      <c r="A36" s="30"/>
      <c r="B36" s="33"/>
      <c r="C36" s="30"/>
      <c r="D36" s="33"/>
      <c r="E36" s="147" t="s">
        <v>278</v>
      </c>
      <c r="F36" s="13">
        <f t="shared" ref="F36:K36" si="2">SUM(F27:F35)</f>
        <v>7350</v>
      </c>
      <c r="G36" s="42">
        <f t="shared" si="2"/>
        <v>7350</v>
      </c>
      <c r="H36" s="13">
        <f t="shared" si="2"/>
        <v>3416.14</v>
      </c>
      <c r="I36" s="42">
        <f t="shared" si="2"/>
        <v>5545</v>
      </c>
      <c r="J36" s="13">
        <f t="shared" si="2"/>
        <v>5800</v>
      </c>
      <c r="K36" s="42">
        <f t="shared" si="2"/>
        <v>6110</v>
      </c>
    </row>
    <row r="37" spans="1:11" ht="30" customHeight="1" x14ac:dyDescent="0.25">
      <c r="A37" s="28" t="s">
        <v>13</v>
      </c>
      <c r="B37" s="24" t="s">
        <v>7</v>
      </c>
      <c r="C37" s="28" t="s">
        <v>55</v>
      </c>
      <c r="D37" s="24" t="s">
        <v>56</v>
      </c>
      <c r="E37" s="143" t="s">
        <v>231</v>
      </c>
      <c r="F37" s="47">
        <v>1040</v>
      </c>
      <c r="G37" s="158">
        <f t="shared" ref="G37:G68" si="3">SUM(F37)</f>
        <v>1040</v>
      </c>
      <c r="H37" s="47">
        <v>461.68</v>
      </c>
      <c r="I37" s="167">
        <v>745</v>
      </c>
      <c r="J37" s="128">
        <v>800</v>
      </c>
      <c r="K37" s="167">
        <v>850</v>
      </c>
    </row>
    <row r="38" spans="1:11" ht="30" customHeight="1" x14ac:dyDescent="0.25">
      <c r="A38" s="30" t="s">
        <v>13</v>
      </c>
      <c r="B38" s="33" t="s">
        <v>7</v>
      </c>
      <c r="C38" s="30" t="s">
        <v>55</v>
      </c>
      <c r="D38" s="33" t="s">
        <v>57</v>
      </c>
      <c r="E38" s="144" t="s">
        <v>227</v>
      </c>
      <c r="F38" s="48">
        <v>0</v>
      </c>
      <c r="G38" s="159">
        <f t="shared" si="3"/>
        <v>0</v>
      </c>
      <c r="H38" s="48">
        <v>8.56</v>
      </c>
      <c r="I38" s="55">
        <v>16</v>
      </c>
      <c r="J38" s="18">
        <v>20</v>
      </c>
      <c r="K38" s="55">
        <v>25</v>
      </c>
    </row>
    <row r="39" spans="1:11" ht="30" customHeight="1" x14ac:dyDescent="0.25">
      <c r="A39" s="28" t="s">
        <v>13</v>
      </c>
      <c r="B39" s="24" t="s">
        <v>7</v>
      </c>
      <c r="C39" s="28" t="s">
        <v>55</v>
      </c>
      <c r="D39" s="24" t="s">
        <v>58</v>
      </c>
      <c r="E39" s="143" t="s">
        <v>161</v>
      </c>
      <c r="F39" s="47">
        <v>15</v>
      </c>
      <c r="G39" s="158">
        <f t="shared" si="3"/>
        <v>15</v>
      </c>
      <c r="H39" s="47">
        <v>6.48</v>
      </c>
      <c r="I39" s="54">
        <v>10</v>
      </c>
      <c r="J39" s="52">
        <v>11</v>
      </c>
      <c r="K39" s="54">
        <v>12</v>
      </c>
    </row>
    <row r="40" spans="1:11" ht="30" customHeight="1" x14ac:dyDescent="0.25">
      <c r="A40" s="30" t="s">
        <v>13</v>
      </c>
      <c r="B40" s="33" t="s">
        <v>7</v>
      </c>
      <c r="C40" s="30" t="s">
        <v>55</v>
      </c>
      <c r="D40" s="33" t="s">
        <v>59</v>
      </c>
      <c r="E40" s="144" t="s">
        <v>162</v>
      </c>
      <c r="F40" s="48">
        <v>145</v>
      </c>
      <c r="G40" s="159">
        <f t="shared" si="3"/>
        <v>145</v>
      </c>
      <c r="H40" s="48">
        <v>64.64</v>
      </c>
      <c r="I40" s="55">
        <v>105</v>
      </c>
      <c r="J40" s="18">
        <v>112</v>
      </c>
      <c r="K40" s="55">
        <v>120</v>
      </c>
    </row>
    <row r="41" spans="1:11" ht="30" customHeight="1" x14ac:dyDescent="0.25">
      <c r="A41" s="28" t="s">
        <v>13</v>
      </c>
      <c r="B41" s="24" t="s">
        <v>7</v>
      </c>
      <c r="C41" s="28" t="s">
        <v>55</v>
      </c>
      <c r="D41" s="24" t="s">
        <v>60</v>
      </c>
      <c r="E41" s="143" t="s">
        <v>163</v>
      </c>
      <c r="F41" s="47">
        <v>8</v>
      </c>
      <c r="G41" s="158">
        <f t="shared" si="3"/>
        <v>8</v>
      </c>
      <c r="H41" s="47">
        <v>3.72</v>
      </c>
      <c r="I41" s="54">
        <v>7</v>
      </c>
      <c r="J41" s="52">
        <v>7</v>
      </c>
      <c r="K41" s="54">
        <v>8</v>
      </c>
    </row>
    <row r="42" spans="1:11" ht="30" customHeight="1" x14ac:dyDescent="0.25">
      <c r="A42" s="30" t="s">
        <v>13</v>
      </c>
      <c r="B42" s="33" t="s">
        <v>7</v>
      </c>
      <c r="C42" s="30" t="s">
        <v>55</v>
      </c>
      <c r="D42" s="33" t="s">
        <v>61</v>
      </c>
      <c r="E42" s="144" t="s">
        <v>164</v>
      </c>
      <c r="F42" s="48">
        <v>30</v>
      </c>
      <c r="G42" s="159">
        <f t="shared" si="3"/>
        <v>30</v>
      </c>
      <c r="H42" s="48">
        <v>13.84</v>
      </c>
      <c r="I42" s="55">
        <v>23</v>
      </c>
      <c r="J42" s="18">
        <v>24</v>
      </c>
      <c r="K42" s="55">
        <v>26</v>
      </c>
    </row>
    <row r="43" spans="1:11" ht="30" customHeight="1" x14ac:dyDescent="0.25">
      <c r="A43" s="28" t="s">
        <v>13</v>
      </c>
      <c r="B43" s="24" t="s">
        <v>7</v>
      </c>
      <c r="C43" s="28" t="s">
        <v>55</v>
      </c>
      <c r="D43" s="24" t="s">
        <v>62</v>
      </c>
      <c r="E43" s="143" t="s">
        <v>165</v>
      </c>
      <c r="F43" s="47">
        <v>10</v>
      </c>
      <c r="G43" s="158">
        <f t="shared" si="3"/>
        <v>10</v>
      </c>
      <c r="H43" s="47">
        <v>4.5999999999999996</v>
      </c>
      <c r="I43" s="54">
        <v>9</v>
      </c>
      <c r="J43" s="52">
        <v>8</v>
      </c>
      <c r="K43" s="54">
        <v>9</v>
      </c>
    </row>
    <row r="44" spans="1:11" ht="30" customHeight="1" x14ac:dyDescent="0.25">
      <c r="A44" s="28" t="s">
        <v>13</v>
      </c>
      <c r="B44" s="24" t="s">
        <v>7</v>
      </c>
      <c r="C44" s="28" t="s">
        <v>55</v>
      </c>
      <c r="D44" s="24" t="s">
        <v>63</v>
      </c>
      <c r="E44" s="143" t="s">
        <v>166</v>
      </c>
      <c r="F44" s="47">
        <v>50</v>
      </c>
      <c r="G44" s="158">
        <f t="shared" si="3"/>
        <v>50</v>
      </c>
      <c r="H44" s="47">
        <v>21.92</v>
      </c>
      <c r="I44" s="54">
        <v>35</v>
      </c>
      <c r="J44" s="52">
        <v>38</v>
      </c>
      <c r="K44" s="54">
        <v>40</v>
      </c>
    </row>
    <row r="45" spans="1:11" ht="30" customHeight="1" x14ac:dyDescent="0.25">
      <c r="A45" s="30" t="s">
        <v>13</v>
      </c>
      <c r="B45" s="33" t="s">
        <v>7</v>
      </c>
      <c r="C45" s="30" t="s">
        <v>55</v>
      </c>
      <c r="D45" s="33" t="s">
        <v>35</v>
      </c>
      <c r="E45" s="144" t="s">
        <v>170</v>
      </c>
      <c r="F45" s="48">
        <v>0</v>
      </c>
      <c r="G45" s="159">
        <f t="shared" si="3"/>
        <v>0</v>
      </c>
      <c r="H45" s="48">
        <v>17.420000000000002</v>
      </c>
      <c r="I45" s="55">
        <v>20</v>
      </c>
      <c r="J45" s="18">
        <v>20</v>
      </c>
      <c r="K45" s="55">
        <v>25</v>
      </c>
    </row>
    <row r="46" spans="1:11" s="11" customFormat="1" ht="30" customHeight="1" x14ac:dyDescent="0.25">
      <c r="A46" s="28"/>
      <c r="B46" s="24"/>
      <c r="C46" s="28"/>
      <c r="D46" s="24"/>
      <c r="E46" s="148" t="s">
        <v>279</v>
      </c>
      <c r="F46" s="25">
        <f t="shared" ref="F46:K46" si="4">SUM(F37:F45)</f>
        <v>1298</v>
      </c>
      <c r="G46" s="43">
        <f t="shared" si="4"/>
        <v>1298</v>
      </c>
      <c r="H46" s="25">
        <f t="shared" si="4"/>
        <v>602.86</v>
      </c>
      <c r="I46" s="43">
        <f t="shared" si="4"/>
        <v>970</v>
      </c>
      <c r="J46" s="25">
        <f t="shared" si="4"/>
        <v>1040</v>
      </c>
      <c r="K46" s="43">
        <f t="shared" si="4"/>
        <v>1115</v>
      </c>
    </row>
    <row r="47" spans="1:11" ht="30" customHeight="1" x14ac:dyDescent="0.25">
      <c r="A47" s="30" t="s">
        <v>14</v>
      </c>
      <c r="B47" s="33" t="s">
        <v>7</v>
      </c>
      <c r="C47" s="30" t="s">
        <v>34</v>
      </c>
      <c r="D47" s="33" t="s">
        <v>64</v>
      </c>
      <c r="E47" s="63" t="s">
        <v>232</v>
      </c>
      <c r="F47" s="48">
        <v>0</v>
      </c>
      <c r="G47" s="159">
        <v>6</v>
      </c>
      <c r="H47" s="48">
        <v>6</v>
      </c>
      <c r="I47" s="168">
        <v>0</v>
      </c>
      <c r="J47" s="91">
        <v>0</v>
      </c>
      <c r="K47" s="168">
        <v>0</v>
      </c>
    </row>
    <row r="48" spans="1:11" s="11" customFormat="1" ht="30" customHeight="1" x14ac:dyDescent="0.25">
      <c r="A48" s="28"/>
      <c r="B48" s="24"/>
      <c r="C48" s="28"/>
      <c r="D48" s="142"/>
      <c r="E48" s="148" t="s">
        <v>280</v>
      </c>
      <c r="F48" s="25">
        <v>0</v>
      </c>
      <c r="G48" s="43">
        <v>6</v>
      </c>
      <c r="H48" s="25">
        <v>6</v>
      </c>
      <c r="I48" s="169">
        <v>0</v>
      </c>
      <c r="J48" s="129">
        <v>0</v>
      </c>
      <c r="K48" s="169">
        <v>0</v>
      </c>
    </row>
    <row r="49" spans="1:11" ht="30" customHeight="1" x14ac:dyDescent="0.25">
      <c r="A49" s="30" t="s">
        <v>16</v>
      </c>
      <c r="B49" s="33" t="s">
        <v>7</v>
      </c>
      <c r="C49" s="30" t="s">
        <v>34</v>
      </c>
      <c r="D49" s="33" t="s">
        <v>56</v>
      </c>
      <c r="E49" s="144" t="s">
        <v>156</v>
      </c>
      <c r="F49" s="107">
        <v>47950</v>
      </c>
      <c r="G49" s="159">
        <f t="shared" si="3"/>
        <v>47950</v>
      </c>
      <c r="H49" s="48">
        <v>35122.71</v>
      </c>
      <c r="I49" s="55">
        <v>49000</v>
      </c>
      <c r="J49" s="18">
        <v>52000</v>
      </c>
      <c r="K49" s="55">
        <v>55000</v>
      </c>
    </row>
    <row r="50" spans="1:11" ht="30" customHeight="1" x14ac:dyDescent="0.25">
      <c r="A50" s="28" t="s">
        <v>16</v>
      </c>
      <c r="B50" s="24" t="s">
        <v>7</v>
      </c>
      <c r="C50" s="28" t="s">
        <v>34</v>
      </c>
      <c r="D50" s="24" t="s">
        <v>65</v>
      </c>
      <c r="E50" s="143" t="s">
        <v>157</v>
      </c>
      <c r="F50" s="120">
        <v>8065</v>
      </c>
      <c r="G50" s="158">
        <f t="shared" si="3"/>
        <v>8065</v>
      </c>
      <c r="H50" s="47">
        <v>5055.95</v>
      </c>
      <c r="I50" s="54">
        <v>7700</v>
      </c>
      <c r="J50" s="52">
        <v>8000</v>
      </c>
      <c r="K50" s="54">
        <v>8300</v>
      </c>
    </row>
    <row r="51" spans="1:11" ht="30" customHeight="1" x14ac:dyDescent="0.25">
      <c r="A51" s="30" t="s">
        <v>16</v>
      </c>
      <c r="B51" s="33" t="s">
        <v>7</v>
      </c>
      <c r="C51" s="30" t="s">
        <v>34</v>
      </c>
      <c r="D51" s="33" t="s">
        <v>66</v>
      </c>
      <c r="E51" s="144" t="s">
        <v>158</v>
      </c>
      <c r="F51" s="107">
        <v>240</v>
      </c>
      <c r="G51" s="159">
        <f t="shared" si="3"/>
        <v>240</v>
      </c>
      <c r="H51" s="48">
        <v>180</v>
      </c>
      <c r="I51" s="55">
        <v>240</v>
      </c>
      <c r="J51" s="18">
        <v>240</v>
      </c>
      <c r="K51" s="55">
        <v>240</v>
      </c>
    </row>
    <row r="52" spans="1:11" ht="30" customHeight="1" x14ac:dyDescent="0.25">
      <c r="A52" s="28" t="s">
        <v>16</v>
      </c>
      <c r="B52" s="24" t="s">
        <v>7</v>
      </c>
      <c r="C52" s="28" t="s">
        <v>34</v>
      </c>
      <c r="D52" s="24" t="s">
        <v>38</v>
      </c>
      <c r="E52" s="143" t="s">
        <v>159</v>
      </c>
      <c r="F52" s="120">
        <v>1500</v>
      </c>
      <c r="G52" s="158">
        <f t="shared" si="3"/>
        <v>1500</v>
      </c>
      <c r="H52" s="47">
        <v>1135.55</v>
      </c>
      <c r="I52" s="167">
        <v>1580</v>
      </c>
      <c r="J52" s="128">
        <v>1700</v>
      </c>
      <c r="K52" s="167">
        <v>1800</v>
      </c>
    </row>
    <row r="53" spans="1:11" ht="30" customHeight="1" x14ac:dyDescent="0.25">
      <c r="A53" s="30" t="s">
        <v>16</v>
      </c>
      <c r="B53" s="33" t="s">
        <v>7</v>
      </c>
      <c r="C53" s="30" t="s">
        <v>34</v>
      </c>
      <c r="D53" s="33" t="s">
        <v>57</v>
      </c>
      <c r="E53" s="144" t="s">
        <v>160</v>
      </c>
      <c r="F53" s="107">
        <v>3968</v>
      </c>
      <c r="G53" s="159">
        <f t="shared" si="3"/>
        <v>3968</v>
      </c>
      <c r="H53" s="48">
        <v>2883.78</v>
      </c>
      <c r="I53" s="55">
        <v>4090</v>
      </c>
      <c r="J53" s="18">
        <v>4375</v>
      </c>
      <c r="K53" s="55">
        <v>4554</v>
      </c>
    </row>
    <row r="54" spans="1:11" ht="30" customHeight="1" x14ac:dyDescent="0.25">
      <c r="A54" s="28" t="s">
        <v>16</v>
      </c>
      <c r="B54" s="24" t="s">
        <v>7</v>
      </c>
      <c r="C54" s="28" t="s">
        <v>34</v>
      </c>
      <c r="D54" s="24" t="s">
        <v>58</v>
      </c>
      <c r="E54" s="143" t="s">
        <v>161</v>
      </c>
      <c r="F54" s="120">
        <v>794</v>
      </c>
      <c r="G54" s="158">
        <f t="shared" si="3"/>
        <v>794</v>
      </c>
      <c r="H54" s="47">
        <v>571.85</v>
      </c>
      <c r="I54" s="54">
        <v>800</v>
      </c>
      <c r="J54" s="52">
        <v>845</v>
      </c>
      <c r="K54" s="54">
        <v>890</v>
      </c>
    </row>
    <row r="55" spans="1:11" ht="30" customHeight="1" x14ac:dyDescent="0.25">
      <c r="A55" s="30" t="s">
        <v>16</v>
      </c>
      <c r="B55" s="33" t="s">
        <v>7</v>
      </c>
      <c r="C55" s="30" t="s">
        <v>34</v>
      </c>
      <c r="D55" s="33" t="s">
        <v>59</v>
      </c>
      <c r="E55" s="144" t="s">
        <v>162</v>
      </c>
      <c r="F55" s="107">
        <v>8024</v>
      </c>
      <c r="G55" s="159">
        <f t="shared" si="3"/>
        <v>8024</v>
      </c>
      <c r="H55" s="48">
        <v>5832.41</v>
      </c>
      <c r="I55" s="55">
        <v>7970</v>
      </c>
      <c r="J55" s="18">
        <v>8430</v>
      </c>
      <c r="K55" s="55">
        <v>8900</v>
      </c>
    </row>
    <row r="56" spans="1:11" ht="30" customHeight="1" x14ac:dyDescent="0.25">
      <c r="A56" s="28" t="s">
        <v>16</v>
      </c>
      <c r="B56" s="24" t="s">
        <v>7</v>
      </c>
      <c r="C56" s="28" t="s">
        <v>34</v>
      </c>
      <c r="D56" s="24" t="s">
        <v>60</v>
      </c>
      <c r="E56" s="143" t="s">
        <v>163</v>
      </c>
      <c r="F56" s="120">
        <v>455</v>
      </c>
      <c r="G56" s="158">
        <f t="shared" si="3"/>
        <v>455</v>
      </c>
      <c r="H56" s="47">
        <v>330.23</v>
      </c>
      <c r="I56" s="54">
        <v>460</v>
      </c>
      <c r="J56" s="52">
        <v>480</v>
      </c>
      <c r="K56" s="54">
        <v>510</v>
      </c>
    </row>
    <row r="57" spans="1:11" ht="30" customHeight="1" x14ac:dyDescent="0.25">
      <c r="A57" s="30" t="s">
        <v>16</v>
      </c>
      <c r="B57" s="33" t="s">
        <v>7</v>
      </c>
      <c r="C57" s="30" t="s">
        <v>34</v>
      </c>
      <c r="D57" s="33" t="s">
        <v>61</v>
      </c>
      <c r="E57" s="144" t="s">
        <v>164</v>
      </c>
      <c r="F57" s="107">
        <v>1721</v>
      </c>
      <c r="G57" s="159">
        <f t="shared" si="3"/>
        <v>1721</v>
      </c>
      <c r="H57" s="48">
        <v>1244.3399999999999</v>
      </c>
      <c r="I57" s="55">
        <v>1710</v>
      </c>
      <c r="J57" s="18">
        <v>1810</v>
      </c>
      <c r="K57" s="55">
        <v>1905</v>
      </c>
    </row>
    <row r="58" spans="1:11" ht="30" customHeight="1" x14ac:dyDescent="0.25">
      <c r="A58" s="28" t="s">
        <v>16</v>
      </c>
      <c r="B58" s="24" t="s">
        <v>7</v>
      </c>
      <c r="C58" s="28" t="s">
        <v>34</v>
      </c>
      <c r="D58" s="24" t="s">
        <v>62</v>
      </c>
      <c r="E58" s="143" t="s">
        <v>165</v>
      </c>
      <c r="F58" s="120">
        <v>571</v>
      </c>
      <c r="G58" s="158">
        <f t="shared" si="3"/>
        <v>571</v>
      </c>
      <c r="H58" s="47">
        <v>408.41</v>
      </c>
      <c r="I58" s="54">
        <v>570</v>
      </c>
      <c r="J58" s="52">
        <v>600</v>
      </c>
      <c r="K58" s="54">
        <v>635</v>
      </c>
    </row>
    <row r="59" spans="1:11" ht="30" customHeight="1" x14ac:dyDescent="0.25">
      <c r="A59" s="30" t="s">
        <v>16</v>
      </c>
      <c r="B59" s="33" t="s">
        <v>7</v>
      </c>
      <c r="C59" s="30" t="s">
        <v>34</v>
      </c>
      <c r="D59" s="33" t="s">
        <v>63</v>
      </c>
      <c r="E59" s="144" t="s">
        <v>166</v>
      </c>
      <c r="F59" s="107">
        <v>2719</v>
      </c>
      <c r="G59" s="159">
        <f t="shared" si="3"/>
        <v>2719</v>
      </c>
      <c r="H59" s="48">
        <v>1977.97</v>
      </c>
      <c r="I59" s="55">
        <v>2700</v>
      </c>
      <c r="J59" s="18">
        <v>2860</v>
      </c>
      <c r="K59" s="55">
        <v>3020</v>
      </c>
    </row>
    <row r="60" spans="1:11" ht="30" customHeight="1" x14ac:dyDescent="0.25">
      <c r="A60" s="28" t="s">
        <v>16</v>
      </c>
      <c r="B60" s="24" t="s">
        <v>7</v>
      </c>
      <c r="C60" s="28" t="s">
        <v>34</v>
      </c>
      <c r="D60" s="24" t="s">
        <v>67</v>
      </c>
      <c r="E60" s="143" t="s">
        <v>233</v>
      </c>
      <c r="F60" s="120">
        <v>1350</v>
      </c>
      <c r="G60" s="158">
        <f t="shared" si="3"/>
        <v>1350</v>
      </c>
      <c r="H60" s="47">
        <v>1006.2</v>
      </c>
      <c r="I60" s="54">
        <v>1400</v>
      </c>
      <c r="J60" s="52">
        <v>1430</v>
      </c>
      <c r="K60" s="54">
        <v>1450</v>
      </c>
    </row>
    <row r="61" spans="1:11" ht="30" customHeight="1" x14ac:dyDescent="0.25">
      <c r="A61" s="30" t="s">
        <v>16</v>
      </c>
      <c r="B61" s="33" t="s">
        <v>7</v>
      </c>
      <c r="C61" s="30" t="s">
        <v>34</v>
      </c>
      <c r="D61" s="33" t="s">
        <v>39</v>
      </c>
      <c r="E61" s="144" t="s">
        <v>234</v>
      </c>
      <c r="F61" s="107">
        <v>3000</v>
      </c>
      <c r="G61" s="159">
        <f t="shared" si="3"/>
        <v>3000</v>
      </c>
      <c r="H61" s="48">
        <v>3805.57</v>
      </c>
      <c r="I61" s="55">
        <v>3000</v>
      </c>
      <c r="J61" s="18">
        <v>3000</v>
      </c>
      <c r="K61" s="55">
        <v>3000</v>
      </c>
    </row>
    <row r="62" spans="1:11" ht="30" customHeight="1" x14ac:dyDescent="0.25">
      <c r="A62" s="28" t="s">
        <v>16</v>
      </c>
      <c r="B62" s="24" t="s">
        <v>7</v>
      </c>
      <c r="C62" s="28" t="s">
        <v>34</v>
      </c>
      <c r="D62" s="24" t="s">
        <v>68</v>
      </c>
      <c r="E62" s="143" t="s">
        <v>167</v>
      </c>
      <c r="F62" s="120">
        <v>2500</v>
      </c>
      <c r="G62" s="158">
        <f t="shared" si="3"/>
        <v>2500</v>
      </c>
      <c r="H62" s="47">
        <v>1725.61</v>
      </c>
      <c r="I62" s="54">
        <v>2400</v>
      </c>
      <c r="J62" s="52">
        <v>2200</v>
      </c>
      <c r="K62" s="54">
        <v>2000</v>
      </c>
    </row>
    <row r="63" spans="1:11" ht="30" customHeight="1" x14ac:dyDescent="0.25">
      <c r="A63" s="30" t="s">
        <v>16</v>
      </c>
      <c r="B63" s="33" t="s">
        <v>7</v>
      </c>
      <c r="C63" s="30" t="s">
        <v>34</v>
      </c>
      <c r="D63" s="33" t="s">
        <v>69</v>
      </c>
      <c r="E63" s="144" t="s">
        <v>235</v>
      </c>
      <c r="F63" s="107">
        <v>80</v>
      </c>
      <c r="G63" s="159">
        <f t="shared" si="3"/>
        <v>80</v>
      </c>
      <c r="H63" s="48">
        <v>33.700000000000003</v>
      </c>
      <c r="I63" s="55">
        <v>50</v>
      </c>
      <c r="J63" s="18">
        <v>50</v>
      </c>
      <c r="K63" s="55">
        <v>50</v>
      </c>
    </row>
    <row r="64" spans="1:11" ht="30" customHeight="1" x14ac:dyDescent="0.25">
      <c r="A64" s="28" t="s">
        <v>16</v>
      </c>
      <c r="B64" s="24" t="s">
        <v>7</v>
      </c>
      <c r="C64" s="28" t="s">
        <v>34</v>
      </c>
      <c r="D64" s="24" t="s">
        <v>40</v>
      </c>
      <c r="E64" s="143" t="s">
        <v>238</v>
      </c>
      <c r="F64" s="120">
        <v>1400</v>
      </c>
      <c r="G64" s="158">
        <f t="shared" si="3"/>
        <v>1400</v>
      </c>
      <c r="H64" s="47">
        <v>1101.78</v>
      </c>
      <c r="I64" s="54">
        <v>1400</v>
      </c>
      <c r="J64" s="52">
        <v>1450</v>
      </c>
      <c r="K64" s="54">
        <v>1433</v>
      </c>
    </row>
    <row r="65" spans="1:11" ht="30" customHeight="1" x14ac:dyDescent="0.25">
      <c r="A65" s="30" t="s">
        <v>16</v>
      </c>
      <c r="B65" s="33" t="s">
        <v>7</v>
      </c>
      <c r="C65" s="30" t="s">
        <v>34</v>
      </c>
      <c r="D65" s="33" t="s">
        <v>70</v>
      </c>
      <c r="E65" s="144" t="s">
        <v>195</v>
      </c>
      <c r="F65" s="107">
        <v>240</v>
      </c>
      <c r="G65" s="159">
        <f t="shared" si="3"/>
        <v>240</v>
      </c>
      <c r="H65" s="48">
        <v>180</v>
      </c>
      <c r="I65" s="55">
        <v>240</v>
      </c>
      <c r="J65" s="18">
        <v>240</v>
      </c>
      <c r="K65" s="55">
        <v>240</v>
      </c>
    </row>
    <row r="66" spans="1:11" ht="30" customHeight="1" x14ac:dyDescent="0.25">
      <c r="A66" s="28" t="s">
        <v>16</v>
      </c>
      <c r="B66" s="24" t="s">
        <v>7</v>
      </c>
      <c r="C66" s="28" t="s">
        <v>34</v>
      </c>
      <c r="D66" s="24" t="s">
        <v>35</v>
      </c>
      <c r="E66" s="143" t="s">
        <v>170</v>
      </c>
      <c r="F66" s="120">
        <v>800</v>
      </c>
      <c r="G66" s="158">
        <f t="shared" si="3"/>
        <v>800</v>
      </c>
      <c r="H66" s="47">
        <v>1807.57</v>
      </c>
      <c r="I66" s="54">
        <v>1000</v>
      </c>
      <c r="J66" s="52">
        <v>1000</v>
      </c>
      <c r="K66" s="54">
        <v>1000</v>
      </c>
    </row>
    <row r="67" spans="1:11" ht="30" customHeight="1" x14ac:dyDescent="0.25">
      <c r="A67" s="30" t="s">
        <v>16</v>
      </c>
      <c r="B67" s="33" t="s">
        <v>7</v>
      </c>
      <c r="C67" s="30" t="s">
        <v>34</v>
      </c>
      <c r="D67" s="33" t="s">
        <v>71</v>
      </c>
      <c r="E67" s="144" t="s">
        <v>171</v>
      </c>
      <c r="F67" s="107">
        <v>200</v>
      </c>
      <c r="G67" s="159">
        <f t="shared" si="3"/>
        <v>200</v>
      </c>
      <c r="H67" s="48">
        <v>75.959999999999994</v>
      </c>
      <c r="I67" s="55">
        <v>150</v>
      </c>
      <c r="J67" s="18">
        <v>150</v>
      </c>
      <c r="K67" s="55">
        <v>15</v>
      </c>
    </row>
    <row r="68" spans="1:11" ht="30" customHeight="1" x14ac:dyDescent="0.25">
      <c r="A68" s="28" t="s">
        <v>16</v>
      </c>
      <c r="B68" s="24" t="s">
        <v>7</v>
      </c>
      <c r="C68" s="28" t="s">
        <v>34</v>
      </c>
      <c r="D68" s="24" t="s">
        <v>72</v>
      </c>
      <c r="E68" s="143" t="s">
        <v>236</v>
      </c>
      <c r="F68" s="120">
        <v>100</v>
      </c>
      <c r="G68" s="158">
        <f t="shared" si="3"/>
        <v>100</v>
      </c>
      <c r="H68" s="47">
        <v>0</v>
      </c>
      <c r="I68" s="54">
        <v>0</v>
      </c>
      <c r="J68" s="52">
        <v>0</v>
      </c>
      <c r="K68" s="54">
        <v>0</v>
      </c>
    </row>
    <row r="69" spans="1:11" ht="30" customHeight="1" x14ac:dyDescent="0.25">
      <c r="A69" s="30" t="s">
        <v>16</v>
      </c>
      <c r="B69" s="33" t="s">
        <v>7</v>
      </c>
      <c r="C69" s="30" t="s">
        <v>34</v>
      </c>
      <c r="D69" s="33" t="s">
        <v>41</v>
      </c>
      <c r="E69" s="144" t="s">
        <v>237</v>
      </c>
      <c r="F69" s="107">
        <v>1700</v>
      </c>
      <c r="G69" s="159">
        <f t="shared" ref="G69:G100" si="5">SUM(F69)</f>
        <v>1700</v>
      </c>
      <c r="H69" s="48">
        <v>1904</v>
      </c>
      <c r="I69" s="55">
        <v>2000</v>
      </c>
      <c r="J69" s="18">
        <v>2000</v>
      </c>
      <c r="K69" s="55">
        <v>2200</v>
      </c>
    </row>
    <row r="70" spans="1:11" ht="30" customHeight="1" x14ac:dyDescent="0.25">
      <c r="A70" s="28" t="s">
        <v>16</v>
      </c>
      <c r="B70" s="24" t="s">
        <v>7</v>
      </c>
      <c r="C70" s="28" t="s">
        <v>34</v>
      </c>
      <c r="D70" s="24" t="s">
        <v>73</v>
      </c>
      <c r="E70" s="143" t="s">
        <v>172</v>
      </c>
      <c r="F70" s="120">
        <v>100</v>
      </c>
      <c r="G70" s="158">
        <f t="shared" si="5"/>
        <v>100</v>
      </c>
      <c r="H70" s="47">
        <v>0</v>
      </c>
      <c r="I70" s="54">
        <v>100</v>
      </c>
      <c r="J70" s="52">
        <v>100</v>
      </c>
      <c r="K70" s="54">
        <v>100</v>
      </c>
    </row>
    <row r="71" spans="1:11" ht="30" customHeight="1" x14ac:dyDescent="0.25">
      <c r="A71" s="30" t="s">
        <v>16</v>
      </c>
      <c r="B71" s="33" t="s">
        <v>7</v>
      </c>
      <c r="C71" s="30" t="s">
        <v>34</v>
      </c>
      <c r="D71" s="33" t="s">
        <v>50</v>
      </c>
      <c r="E71" s="144" t="s">
        <v>239</v>
      </c>
      <c r="F71" s="107">
        <v>100</v>
      </c>
      <c r="G71" s="159">
        <f t="shared" si="5"/>
        <v>100</v>
      </c>
      <c r="H71" s="48">
        <v>100</v>
      </c>
      <c r="I71" s="55">
        <v>100</v>
      </c>
      <c r="J71" s="18">
        <v>100</v>
      </c>
      <c r="K71" s="55">
        <v>100</v>
      </c>
    </row>
    <row r="72" spans="1:11" ht="30" customHeight="1" x14ac:dyDescent="0.25">
      <c r="A72" s="28" t="s">
        <v>16</v>
      </c>
      <c r="B72" s="24" t="s">
        <v>7</v>
      </c>
      <c r="C72" s="28" t="s">
        <v>34</v>
      </c>
      <c r="D72" s="24" t="s">
        <v>74</v>
      </c>
      <c r="E72" s="143" t="s">
        <v>173</v>
      </c>
      <c r="F72" s="120">
        <v>400</v>
      </c>
      <c r="G72" s="158">
        <f t="shared" si="5"/>
        <v>400</v>
      </c>
      <c r="H72" s="47">
        <v>541.79</v>
      </c>
      <c r="I72" s="54">
        <v>550</v>
      </c>
      <c r="J72" s="52">
        <v>550</v>
      </c>
      <c r="K72" s="54">
        <v>550</v>
      </c>
    </row>
    <row r="73" spans="1:11" ht="30" customHeight="1" x14ac:dyDescent="0.25">
      <c r="A73" s="30" t="s">
        <v>16</v>
      </c>
      <c r="B73" s="33" t="s">
        <v>7</v>
      </c>
      <c r="C73" s="30" t="s">
        <v>34</v>
      </c>
      <c r="D73" s="33" t="s">
        <v>54</v>
      </c>
      <c r="E73" s="144" t="s">
        <v>174</v>
      </c>
      <c r="F73" s="107">
        <v>2300</v>
      </c>
      <c r="G73" s="159">
        <f t="shared" si="5"/>
        <v>2300</v>
      </c>
      <c r="H73" s="48">
        <v>1826.81</v>
      </c>
      <c r="I73" s="55">
        <v>2000</v>
      </c>
      <c r="J73" s="18">
        <v>2200</v>
      </c>
      <c r="K73" s="55">
        <v>2500</v>
      </c>
    </row>
    <row r="74" spans="1:11" ht="30" customHeight="1" x14ac:dyDescent="0.25">
      <c r="A74" s="28" t="s">
        <v>16</v>
      </c>
      <c r="B74" s="24" t="s">
        <v>7</v>
      </c>
      <c r="C74" s="28" t="s">
        <v>34</v>
      </c>
      <c r="D74" s="24" t="s">
        <v>75</v>
      </c>
      <c r="E74" s="143" t="s">
        <v>175</v>
      </c>
      <c r="F74" s="120">
        <v>100</v>
      </c>
      <c r="G74" s="158">
        <f t="shared" si="5"/>
        <v>100</v>
      </c>
      <c r="H74" s="47">
        <v>0</v>
      </c>
      <c r="I74" s="54">
        <v>100</v>
      </c>
      <c r="J74" s="52">
        <v>100</v>
      </c>
      <c r="K74" s="54">
        <v>100</v>
      </c>
    </row>
    <row r="75" spans="1:11" ht="30" customHeight="1" x14ac:dyDescent="0.25">
      <c r="A75" s="30" t="s">
        <v>16</v>
      </c>
      <c r="B75" s="33" t="s">
        <v>7</v>
      </c>
      <c r="C75" s="30" t="s">
        <v>34</v>
      </c>
      <c r="D75" s="33" t="s">
        <v>51</v>
      </c>
      <c r="E75" s="144" t="s">
        <v>240</v>
      </c>
      <c r="F75" s="107">
        <v>1100</v>
      </c>
      <c r="G75" s="159">
        <f t="shared" si="5"/>
        <v>1100</v>
      </c>
      <c r="H75" s="48">
        <v>1975.34</v>
      </c>
      <c r="I75" s="55">
        <v>2000</v>
      </c>
      <c r="J75" s="18">
        <v>1700</v>
      </c>
      <c r="K75" s="55">
        <v>2000</v>
      </c>
    </row>
    <row r="76" spans="1:11" ht="30" customHeight="1" x14ac:dyDescent="0.25">
      <c r="A76" s="28" t="s">
        <v>16</v>
      </c>
      <c r="B76" s="24" t="s">
        <v>7</v>
      </c>
      <c r="C76" s="28" t="s">
        <v>34</v>
      </c>
      <c r="D76" s="24" t="s">
        <v>76</v>
      </c>
      <c r="E76" s="143" t="s">
        <v>241</v>
      </c>
      <c r="F76" s="120">
        <v>480</v>
      </c>
      <c r="G76" s="158">
        <f t="shared" si="5"/>
        <v>480</v>
      </c>
      <c r="H76" s="47">
        <v>2340</v>
      </c>
      <c r="I76" s="54">
        <v>2000</v>
      </c>
      <c r="J76" s="52">
        <v>1500</v>
      </c>
      <c r="K76" s="54">
        <v>1000</v>
      </c>
    </row>
    <row r="77" spans="1:11" ht="30" customHeight="1" x14ac:dyDescent="0.25">
      <c r="A77" s="30" t="s">
        <v>16</v>
      </c>
      <c r="B77" s="33" t="s">
        <v>7</v>
      </c>
      <c r="C77" s="30" t="s">
        <v>34</v>
      </c>
      <c r="D77" s="33" t="s">
        <v>77</v>
      </c>
      <c r="E77" s="30" t="s">
        <v>242</v>
      </c>
      <c r="F77" s="107">
        <v>0</v>
      </c>
      <c r="G77" s="159">
        <f t="shared" si="5"/>
        <v>0</v>
      </c>
      <c r="H77" s="48">
        <v>140</v>
      </c>
      <c r="I77" s="55">
        <v>160</v>
      </c>
      <c r="J77" s="18">
        <v>150</v>
      </c>
      <c r="K77" s="55">
        <v>150</v>
      </c>
    </row>
    <row r="78" spans="1:11" ht="30" customHeight="1" x14ac:dyDescent="0.25">
      <c r="A78" s="28" t="s">
        <v>16</v>
      </c>
      <c r="B78" s="24" t="s">
        <v>7</v>
      </c>
      <c r="C78" s="28" t="s">
        <v>34</v>
      </c>
      <c r="D78" s="24" t="s">
        <v>78</v>
      </c>
      <c r="E78" s="143" t="s">
        <v>243</v>
      </c>
      <c r="F78" s="120">
        <v>500</v>
      </c>
      <c r="G78" s="158">
        <f t="shared" si="5"/>
        <v>500</v>
      </c>
      <c r="H78" s="47">
        <v>70</v>
      </c>
      <c r="I78" s="54">
        <v>500</v>
      </c>
      <c r="J78" s="52">
        <v>500</v>
      </c>
      <c r="K78" s="54">
        <v>300</v>
      </c>
    </row>
    <row r="79" spans="1:11" ht="30" customHeight="1" x14ac:dyDescent="0.25">
      <c r="A79" s="30" t="s">
        <v>16</v>
      </c>
      <c r="B79" s="33" t="s">
        <v>7</v>
      </c>
      <c r="C79" s="30" t="s">
        <v>34</v>
      </c>
      <c r="D79" s="33" t="s">
        <v>79</v>
      </c>
      <c r="E79" s="144" t="s">
        <v>176</v>
      </c>
      <c r="F79" s="107">
        <v>50</v>
      </c>
      <c r="G79" s="159">
        <f t="shared" si="5"/>
        <v>50</v>
      </c>
      <c r="H79" s="48">
        <v>240</v>
      </c>
      <c r="I79" s="55">
        <v>250</v>
      </c>
      <c r="J79" s="18">
        <v>200</v>
      </c>
      <c r="K79" s="55">
        <v>200</v>
      </c>
    </row>
    <row r="80" spans="1:11" ht="30" customHeight="1" x14ac:dyDescent="0.25">
      <c r="A80" s="28" t="s">
        <v>16</v>
      </c>
      <c r="B80" s="24" t="s">
        <v>7</v>
      </c>
      <c r="C80" s="28" t="s">
        <v>34</v>
      </c>
      <c r="D80" s="24" t="s">
        <v>42</v>
      </c>
      <c r="E80" s="143" t="s">
        <v>177</v>
      </c>
      <c r="F80" s="120">
        <v>2930</v>
      </c>
      <c r="G80" s="158">
        <f t="shared" si="5"/>
        <v>2930</v>
      </c>
      <c r="H80" s="47">
        <v>2894.83</v>
      </c>
      <c r="I80" s="54">
        <v>3000</v>
      </c>
      <c r="J80" s="52">
        <v>3100</v>
      </c>
      <c r="K80" s="54">
        <v>3200</v>
      </c>
    </row>
    <row r="81" spans="1:11" ht="30" customHeight="1" x14ac:dyDescent="0.25">
      <c r="A81" s="30" t="s">
        <v>16</v>
      </c>
      <c r="B81" s="33" t="s">
        <v>7</v>
      </c>
      <c r="C81" s="30" t="s">
        <v>34</v>
      </c>
      <c r="D81" s="33" t="s">
        <v>80</v>
      </c>
      <c r="E81" s="144" t="s">
        <v>244</v>
      </c>
      <c r="F81" s="107">
        <v>640</v>
      </c>
      <c r="G81" s="159">
        <f t="shared" si="5"/>
        <v>640</v>
      </c>
      <c r="H81" s="48">
        <v>611.58000000000004</v>
      </c>
      <c r="I81" s="55">
        <v>640</v>
      </c>
      <c r="J81" s="18">
        <v>640</v>
      </c>
      <c r="K81" s="55">
        <v>640</v>
      </c>
    </row>
    <row r="82" spans="1:11" ht="30" customHeight="1" x14ac:dyDescent="0.25">
      <c r="A82" s="28" t="s">
        <v>16</v>
      </c>
      <c r="B82" s="24" t="s">
        <v>7</v>
      </c>
      <c r="C82" s="28" t="s">
        <v>34</v>
      </c>
      <c r="D82" s="24" t="s">
        <v>81</v>
      </c>
      <c r="E82" s="143" t="s">
        <v>178</v>
      </c>
      <c r="F82" s="120">
        <v>200</v>
      </c>
      <c r="G82" s="158">
        <f t="shared" si="5"/>
        <v>200</v>
      </c>
      <c r="H82" s="47">
        <v>497.54</v>
      </c>
      <c r="I82" s="54">
        <v>550</v>
      </c>
      <c r="J82" s="52">
        <v>600</v>
      </c>
      <c r="K82" s="54">
        <v>650</v>
      </c>
    </row>
    <row r="83" spans="1:11" ht="30" customHeight="1" x14ac:dyDescent="0.25">
      <c r="A83" s="30" t="s">
        <v>16</v>
      </c>
      <c r="B83" s="33" t="s">
        <v>7</v>
      </c>
      <c r="C83" s="30" t="s">
        <v>34</v>
      </c>
      <c r="D83" s="33" t="s">
        <v>43</v>
      </c>
      <c r="E83" s="144" t="s">
        <v>245</v>
      </c>
      <c r="F83" s="107">
        <v>1080</v>
      </c>
      <c r="G83" s="159">
        <f t="shared" si="5"/>
        <v>1080</v>
      </c>
      <c r="H83" s="48">
        <v>810</v>
      </c>
      <c r="I83" s="55">
        <v>1080</v>
      </c>
      <c r="J83" s="18">
        <v>1080</v>
      </c>
      <c r="K83" s="55">
        <v>1200</v>
      </c>
    </row>
    <row r="84" spans="1:11" ht="30" customHeight="1" x14ac:dyDescent="0.25">
      <c r="A84" s="28" t="s">
        <v>16</v>
      </c>
      <c r="B84" s="24" t="s">
        <v>7</v>
      </c>
      <c r="C84" s="28" t="s">
        <v>34</v>
      </c>
      <c r="D84" s="24" t="s">
        <v>44</v>
      </c>
      <c r="E84" s="143" t="s">
        <v>179</v>
      </c>
      <c r="F84" s="120">
        <v>150</v>
      </c>
      <c r="G84" s="158">
        <f t="shared" si="5"/>
        <v>150</v>
      </c>
      <c r="H84" s="47">
        <v>425</v>
      </c>
      <c r="I84" s="54">
        <v>200</v>
      </c>
      <c r="J84" s="52">
        <v>200</v>
      </c>
      <c r="K84" s="54">
        <v>200</v>
      </c>
    </row>
    <row r="85" spans="1:11" ht="30" customHeight="1" x14ac:dyDescent="0.25">
      <c r="A85" s="30" t="s">
        <v>16</v>
      </c>
      <c r="B85" s="33" t="s">
        <v>7</v>
      </c>
      <c r="C85" s="30" t="s">
        <v>34</v>
      </c>
      <c r="D85" s="33" t="s">
        <v>82</v>
      </c>
      <c r="E85" s="63" t="s">
        <v>202</v>
      </c>
      <c r="F85" s="107">
        <v>0</v>
      </c>
      <c r="G85" s="159">
        <f t="shared" si="5"/>
        <v>0</v>
      </c>
      <c r="H85" s="48">
        <v>9.57</v>
      </c>
      <c r="I85" s="55">
        <v>0</v>
      </c>
      <c r="J85" s="18">
        <v>0</v>
      </c>
      <c r="K85" s="55">
        <v>0</v>
      </c>
    </row>
    <row r="86" spans="1:11" ht="30" customHeight="1" x14ac:dyDescent="0.25">
      <c r="A86" s="28" t="s">
        <v>16</v>
      </c>
      <c r="B86" s="24" t="s">
        <v>7</v>
      </c>
      <c r="C86" s="28" t="s">
        <v>34</v>
      </c>
      <c r="D86" s="24" t="s">
        <v>83</v>
      </c>
      <c r="E86" s="143" t="s">
        <v>204</v>
      </c>
      <c r="F86" s="120">
        <v>500</v>
      </c>
      <c r="G86" s="158">
        <f t="shared" si="5"/>
        <v>500</v>
      </c>
      <c r="H86" s="47">
        <v>304.22000000000003</v>
      </c>
      <c r="I86" s="54">
        <v>500</v>
      </c>
      <c r="J86" s="52">
        <v>500</v>
      </c>
      <c r="K86" s="54">
        <v>500</v>
      </c>
    </row>
    <row r="87" spans="1:11" ht="30" customHeight="1" x14ac:dyDescent="0.25">
      <c r="A87" s="30" t="s">
        <v>16</v>
      </c>
      <c r="B87" s="33" t="s">
        <v>7</v>
      </c>
      <c r="C87" s="30" t="s">
        <v>34</v>
      </c>
      <c r="D87" s="33" t="s">
        <v>84</v>
      </c>
      <c r="E87" s="144" t="s">
        <v>180</v>
      </c>
      <c r="F87" s="107">
        <v>300</v>
      </c>
      <c r="G87" s="159">
        <f t="shared" si="5"/>
        <v>300</v>
      </c>
      <c r="H87" s="48">
        <v>296.8</v>
      </c>
      <c r="I87" s="55">
        <v>400</v>
      </c>
      <c r="J87" s="18">
        <v>450</v>
      </c>
      <c r="K87" s="55">
        <v>500</v>
      </c>
    </row>
    <row r="88" spans="1:11" s="11" customFormat="1" ht="30" customHeight="1" x14ac:dyDescent="0.25">
      <c r="A88" s="28"/>
      <c r="B88" s="24"/>
      <c r="C88" s="28"/>
      <c r="D88" s="24"/>
      <c r="E88" s="148" t="s">
        <v>281</v>
      </c>
      <c r="F88" s="130">
        <f t="shared" ref="F88:H88" si="6">SUM(F49:F87)</f>
        <v>98307</v>
      </c>
      <c r="G88" s="43">
        <f t="shared" si="6"/>
        <v>98307</v>
      </c>
      <c r="H88" s="25">
        <f t="shared" si="6"/>
        <v>79467.069999999992</v>
      </c>
      <c r="I88" s="43">
        <f>SUM(I49:I87)</f>
        <v>102590</v>
      </c>
      <c r="J88" s="25">
        <f>SUM(J49:J87)</f>
        <v>106530</v>
      </c>
      <c r="K88" s="43">
        <f>SUM(K49:K87)</f>
        <v>111032</v>
      </c>
    </row>
    <row r="89" spans="1:11" ht="30" customHeight="1" x14ac:dyDescent="0.25">
      <c r="A89" s="30" t="s">
        <v>16</v>
      </c>
      <c r="B89" s="33" t="s">
        <v>7</v>
      </c>
      <c r="C89" s="30" t="s">
        <v>85</v>
      </c>
      <c r="D89" s="33" t="s">
        <v>76</v>
      </c>
      <c r="E89" s="144" t="s">
        <v>203</v>
      </c>
      <c r="F89" s="107">
        <v>550</v>
      </c>
      <c r="G89" s="159">
        <f t="shared" si="5"/>
        <v>550</v>
      </c>
      <c r="H89" s="48">
        <v>0</v>
      </c>
      <c r="I89" s="55">
        <v>600</v>
      </c>
      <c r="J89" s="18">
        <v>600</v>
      </c>
      <c r="K89" s="55">
        <v>600</v>
      </c>
    </row>
    <row r="90" spans="1:11" ht="30" customHeight="1" x14ac:dyDescent="0.25">
      <c r="A90" s="28" t="s">
        <v>16</v>
      </c>
      <c r="B90" s="24" t="s">
        <v>7</v>
      </c>
      <c r="C90" s="28" t="s">
        <v>85</v>
      </c>
      <c r="D90" s="24" t="s">
        <v>79</v>
      </c>
      <c r="E90" s="143" t="s">
        <v>246</v>
      </c>
      <c r="F90" s="120">
        <v>470</v>
      </c>
      <c r="G90" s="158">
        <f t="shared" si="5"/>
        <v>470</v>
      </c>
      <c r="H90" s="47">
        <v>446.22</v>
      </c>
      <c r="I90" s="54">
        <v>500</v>
      </c>
      <c r="J90" s="52">
        <v>520</v>
      </c>
      <c r="K90" s="54">
        <v>550</v>
      </c>
    </row>
    <row r="91" spans="1:11" s="11" customFormat="1" ht="30" customHeight="1" x14ac:dyDescent="0.25">
      <c r="A91" s="30"/>
      <c r="B91" s="33"/>
      <c r="C91" s="30"/>
      <c r="D91" s="33"/>
      <c r="E91" s="147" t="s">
        <v>282</v>
      </c>
      <c r="F91" s="108">
        <f t="shared" ref="F91:K91" si="7">SUM(F89:F90)</f>
        <v>1020</v>
      </c>
      <c r="G91" s="42">
        <f t="shared" si="7"/>
        <v>1020</v>
      </c>
      <c r="H91" s="13">
        <f t="shared" si="7"/>
        <v>446.22</v>
      </c>
      <c r="I91" s="42">
        <f t="shared" si="7"/>
        <v>1100</v>
      </c>
      <c r="J91" s="13">
        <f t="shared" si="7"/>
        <v>1120</v>
      </c>
      <c r="K91" s="42">
        <f t="shared" si="7"/>
        <v>1150</v>
      </c>
    </row>
    <row r="92" spans="1:11" ht="30" customHeight="1" x14ac:dyDescent="0.25">
      <c r="A92" s="28" t="s">
        <v>16</v>
      </c>
      <c r="B92" s="24" t="s">
        <v>7</v>
      </c>
      <c r="C92" s="28" t="s">
        <v>86</v>
      </c>
      <c r="D92" s="24" t="s">
        <v>87</v>
      </c>
      <c r="E92" s="143" t="s">
        <v>247</v>
      </c>
      <c r="F92" s="120">
        <v>1000</v>
      </c>
      <c r="G92" s="158">
        <f t="shared" si="5"/>
        <v>1000</v>
      </c>
      <c r="H92" s="47">
        <v>778.68</v>
      </c>
      <c r="I92" s="54">
        <v>1000</v>
      </c>
      <c r="J92" s="52">
        <v>1000</v>
      </c>
      <c r="K92" s="54">
        <v>1000</v>
      </c>
    </row>
    <row r="93" spans="1:11" ht="30" customHeight="1" x14ac:dyDescent="0.25">
      <c r="A93" s="28" t="s">
        <v>16</v>
      </c>
      <c r="B93" s="24" t="s">
        <v>7</v>
      </c>
      <c r="C93" s="28" t="s">
        <v>86</v>
      </c>
      <c r="D93" s="24" t="s">
        <v>88</v>
      </c>
      <c r="E93" s="143" t="s">
        <v>248</v>
      </c>
      <c r="F93" s="120">
        <v>2930</v>
      </c>
      <c r="G93" s="158">
        <f t="shared" si="5"/>
        <v>2930</v>
      </c>
      <c r="H93" s="47">
        <v>2158.16</v>
      </c>
      <c r="I93" s="54">
        <v>2900</v>
      </c>
      <c r="J93" s="52">
        <v>2900</v>
      </c>
      <c r="K93" s="54">
        <v>2900</v>
      </c>
    </row>
    <row r="94" spans="1:11" ht="30" customHeight="1" x14ac:dyDescent="0.25">
      <c r="A94" s="28" t="s">
        <v>16</v>
      </c>
      <c r="B94" s="24" t="s">
        <v>7</v>
      </c>
      <c r="C94" s="28" t="s">
        <v>86</v>
      </c>
      <c r="D94" s="24" t="s">
        <v>89</v>
      </c>
      <c r="E94" s="149" t="s">
        <v>205</v>
      </c>
      <c r="F94" s="120">
        <v>0</v>
      </c>
      <c r="G94" s="158">
        <f t="shared" si="5"/>
        <v>0</v>
      </c>
      <c r="H94" s="47">
        <v>20</v>
      </c>
      <c r="I94" s="54">
        <v>20</v>
      </c>
      <c r="J94" s="52">
        <v>20</v>
      </c>
      <c r="K94" s="54">
        <v>20</v>
      </c>
    </row>
    <row r="95" spans="1:11" ht="30" customHeight="1" x14ac:dyDescent="0.25">
      <c r="A95" s="30" t="s">
        <v>16</v>
      </c>
      <c r="B95" s="33" t="s">
        <v>7</v>
      </c>
      <c r="C95" s="30" t="s">
        <v>86</v>
      </c>
      <c r="D95" s="33" t="s">
        <v>90</v>
      </c>
      <c r="E95" s="150" t="s">
        <v>206</v>
      </c>
      <c r="F95" s="107">
        <v>50</v>
      </c>
      <c r="G95" s="159">
        <f t="shared" si="5"/>
        <v>50</v>
      </c>
      <c r="H95" s="48">
        <v>0</v>
      </c>
      <c r="I95" s="55">
        <v>0</v>
      </c>
      <c r="J95" s="18">
        <v>0</v>
      </c>
      <c r="K95" s="55">
        <v>0</v>
      </c>
    </row>
    <row r="96" spans="1:11" s="11" customFormat="1" ht="30" customHeight="1" x14ac:dyDescent="0.25">
      <c r="A96" s="28"/>
      <c r="B96" s="24"/>
      <c r="C96" s="28"/>
      <c r="D96" s="24"/>
      <c r="E96" s="151" t="s">
        <v>283</v>
      </c>
      <c r="F96" s="130">
        <f>SUM(F92:F95)</f>
        <v>3980</v>
      </c>
      <c r="G96" s="43">
        <v>3980</v>
      </c>
      <c r="H96" s="25">
        <f>SUM(H92:H95)</f>
        <v>2956.8399999999997</v>
      </c>
      <c r="I96" s="43">
        <f>SUM(I92:I95)</f>
        <v>3920</v>
      </c>
      <c r="J96" s="25">
        <f>SUM(J92:J95)</f>
        <v>3920</v>
      </c>
      <c r="K96" s="43">
        <f>SUM(K92:K95)</f>
        <v>3920</v>
      </c>
    </row>
    <row r="97" spans="1:11" ht="30" customHeight="1" x14ac:dyDescent="0.25">
      <c r="A97" s="30" t="s">
        <v>16</v>
      </c>
      <c r="B97" s="33" t="s">
        <v>7</v>
      </c>
      <c r="C97" s="30" t="s">
        <v>45</v>
      </c>
      <c r="D97" s="33" t="s">
        <v>35</v>
      </c>
      <c r="E97" s="144" t="s">
        <v>219</v>
      </c>
      <c r="F97" s="107">
        <v>0</v>
      </c>
      <c r="G97" s="159">
        <f t="shared" si="5"/>
        <v>0</v>
      </c>
      <c r="H97" s="48">
        <v>21.5</v>
      </c>
      <c r="I97" s="55">
        <v>0</v>
      </c>
      <c r="J97" s="18">
        <v>0</v>
      </c>
      <c r="K97" s="55">
        <v>0</v>
      </c>
    </row>
    <row r="98" spans="1:11" ht="30" customHeight="1" x14ac:dyDescent="0.25">
      <c r="A98" s="28" t="s">
        <v>16</v>
      </c>
      <c r="B98" s="24" t="s">
        <v>7</v>
      </c>
      <c r="C98" s="28" t="s">
        <v>45</v>
      </c>
      <c r="D98" s="24" t="s">
        <v>91</v>
      </c>
      <c r="E98" s="143" t="s">
        <v>249</v>
      </c>
      <c r="F98" s="120">
        <v>20</v>
      </c>
      <c r="G98" s="158">
        <f t="shared" si="5"/>
        <v>20</v>
      </c>
      <c r="H98" s="47">
        <v>0</v>
      </c>
      <c r="I98" s="54">
        <v>0</v>
      </c>
      <c r="J98" s="52">
        <v>0</v>
      </c>
      <c r="K98" s="54">
        <v>0</v>
      </c>
    </row>
    <row r="99" spans="1:11" ht="30" customHeight="1" x14ac:dyDescent="0.25">
      <c r="A99" s="30" t="s">
        <v>16</v>
      </c>
      <c r="B99" s="33" t="s">
        <v>7</v>
      </c>
      <c r="C99" s="30" t="s">
        <v>45</v>
      </c>
      <c r="D99" s="33" t="s">
        <v>73</v>
      </c>
      <c r="E99" s="144" t="s">
        <v>250</v>
      </c>
      <c r="F99" s="107">
        <v>100</v>
      </c>
      <c r="G99" s="159">
        <f t="shared" si="5"/>
        <v>100</v>
      </c>
      <c r="H99" s="48">
        <v>0</v>
      </c>
      <c r="I99" s="55">
        <v>100</v>
      </c>
      <c r="J99" s="18">
        <v>100</v>
      </c>
      <c r="K99" s="55">
        <v>100</v>
      </c>
    </row>
    <row r="100" spans="1:11" s="11" customFormat="1" ht="30" customHeight="1" x14ac:dyDescent="0.25">
      <c r="A100" s="28"/>
      <c r="B100" s="24"/>
      <c r="C100" s="28"/>
      <c r="D100" s="24"/>
      <c r="E100" s="148" t="s">
        <v>284</v>
      </c>
      <c r="F100" s="130">
        <f>SUM(F97:F99)</f>
        <v>120</v>
      </c>
      <c r="G100" s="43">
        <f t="shared" si="5"/>
        <v>120</v>
      </c>
      <c r="H100" s="25">
        <f>SUM(H97:H99)</f>
        <v>21.5</v>
      </c>
      <c r="I100" s="43">
        <f>SUM(I97:I99)</f>
        <v>100</v>
      </c>
      <c r="J100" s="25">
        <f>SUM(J97:J99)</f>
        <v>100</v>
      </c>
      <c r="K100" s="43">
        <f>SUM(K97:K99)</f>
        <v>100</v>
      </c>
    </row>
    <row r="101" spans="1:11" ht="30" customHeight="1" x14ac:dyDescent="0.25">
      <c r="A101" s="30" t="s">
        <v>16</v>
      </c>
      <c r="B101" s="33" t="s">
        <v>7</v>
      </c>
      <c r="C101" s="30" t="s">
        <v>92</v>
      </c>
      <c r="D101" s="33" t="s">
        <v>93</v>
      </c>
      <c r="E101" s="144" t="s">
        <v>251</v>
      </c>
      <c r="F101" s="107">
        <v>400</v>
      </c>
      <c r="G101" s="159">
        <f t="shared" ref="G101:G132" si="8">SUM(F101)</f>
        <v>400</v>
      </c>
      <c r="H101" s="48">
        <v>400.67</v>
      </c>
      <c r="I101" s="55">
        <v>500</v>
      </c>
      <c r="J101" s="18">
        <v>400</v>
      </c>
      <c r="K101" s="55">
        <v>400</v>
      </c>
    </row>
    <row r="102" spans="1:11" s="11" customFormat="1" ht="30" customHeight="1" x14ac:dyDescent="0.25">
      <c r="A102" s="28"/>
      <c r="B102" s="24"/>
      <c r="C102" s="28"/>
      <c r="D102" s="24"/>
      <c r="E102" s="148" t="s">
        <v>285</v>
      </c>
      <c r="F102" s="130">
        <v>400</v>
      </c>
      <c r="G102" s="43">
        <f t="shared" si="8"/>
        <v>400</v>
      </c>
      <c r="H102" s="25">
        <v>400.67</v>
      </c>
      <c r="I102" s="43">
        <v>500</v>
      </c>
      <c r="J102" s="25">
        <v>400</v>
      </c>
      <c r="K102" s="43">
        <v>400</v>
      </c>
    </row>
    <row r="103" spans="1:11" ht="30" customHeight="1" x14ac:dyDescent="0.25">
      <c r="A103" s="30" t="s">
        <v>16</v>
      </c>
      <c r="B103" s="33" t="s">
        <v>7</v>
      </c>
      <c r="C103" s="30" t="s">
        <v>94</v>
      </c>
      <c r="D103" s="33" t="s">
        <v>35</v>
      </c>
      <c r="E103" s="144" t="s">
        <v>253</v>
      </c>
      <c r="F103" s="107">
        <v>100</v>
      </c>
      <c r="G103" s="159">
        <f t="shared" si="8"/>
        <v>100</v>
      </c>
      <c r="H103" s="48">
        <v>264</v>
      </c>
      <c r="I103" s="55">
        <v>100</v>
      </c>
      <c r="J103" s="18">
        <v>100</v>
      </c>
      <c r="K103" s="55">
        <v>100</v>
      </c>
    </row>
    <row r="104" spans="1:11" ht="30" customHeight="1" x14ac:dyDescent="0.25">
      <c r="A104" s="28" t="s">
        <v>16</v>
      </c>
      <c r="B104" s="24" t="s">
        <v>7</v>
      </c>
      <c r="C104" s="28" t="s">
        <v>94</v>
      </c>
      <c r="D104" s="24" t="s">
        <v>95</v>
      </c>
      <c r="E104" s="143" t="s">
        <v>252</v>
      </c>
      <c r="F104" s="120">
        <v>100</v>
      </c>
      <c r="G104" s="158">
        <f t="shared" si="8"/>
        <v>100</v>
      </c>
      <c r="H104" s="47">
        <v>0</v>
      </c>
      <c r="I104" s="54">
        <v>0</v>
      </c>
      <c r="J104" s="52">
        <v>0</v>
      </c>
      <c r="K104" s="54">
        <v>0</v>
      </c>
    </row>
    <row r="105" spans="1:11" s="11" customFormat="1" ht="30" customHeight="1" x14ac:dyDescent="0.25">
      <c r="A105" s="30"/>
      <c r="B105" s="33"/>
      <c r="C105" s="30"/>
      <c r="D105" s="33"/>
      <c r="E105" s="147" t="s">
        <v>286</v>
      </c>
      <c r="F105" s="108">
        <f>SUM(F103:F104)</f>
        <v>200</v>
      </c>
      <c r="G105" s="42">
        <f t="shared" si="8"/>
        <v>200</v>
      </c>
      <c r="H105" s="13">
        <f>SUM(H103:H104)</f>
        <v>264</v>
      </c>
      <c r="I105" s="42">
        <f>SUM(I103:I104)</f>
        <v>100</v>
      </c>
      <c r="J105" s="13">
        <f>SUM(J103:J104)</f>
        <v>100</v>
      </c>
      <c r="K105" s="42">
        <f>SUM(K103:K104)</f>
        <v>100</v>
      </c>
    </row>
    <row r="106" spans="1:11" ht="30" customHeight="1" x14ac:dyDescent="0.25">
      <c r="A106" s="28" t="s">
        <v>16</v>
      </c>
      <c r="B106" s="24" t="s">
        <v>7</v>
      </c>
      <c r="C106" s="28" t="s">
        <v>96</v>
      </c>
      <c r="D106" s="24" t="s">
        <v>59</v>
      </c>
      <c r="E106" s="143" t="s">
        <v>254</v>
      </c>
      <c r="F106" s="120">
        <v>755</v>
      </c>
      <c r="G106" s="158">
        <f t="shared" si="8"/>
        <v>755</v>
      </c>
      <c r="H106" s="47">
        <v>567</v>
      </c>
      <c r="I106" s="54">
        <v>755</v>
      </c>
      <c r="J106" s="52">
        <v>755</v>
      </c>
      <c r="K106" s="54">
        <v>755</v>
      </c>
    </row>
    <row r="107" spans="1:11" ht="30" customHeight="1" x14ac:dyDescent="0.25">
      <c r="A107" s="30" t="s">
        <v>16</v>
      </c>
      <c r="B107" s="33" t="s">
        <v>7</v>
      </c>
      <c r="C107" s="30" t="s">
        <v>96</v>
      </c>
      <c r="D107" s="33" t="s">
        <v>60</v>
      </c>
      <c r="E107" s="144" t="s">
        <v>163</v>
      </c>
      <c r="F107" s="107">
        <v>44</v>
      </c>
      <c r="G107" s="159">
        <f t="shared" si="8"/>
        <v>44</v>
      </c>
      <c r="H107" s="48">
        <v>32.4</v>
      </c>
      <c r="I107" s="55">
        <v>44</v>
      </c>
      <c r="J107" s="18">
        <v>44</v>
      </c>
      <c r="K107" s="55">
        <v>44</v>
      </c>
    </row>
    <row r="108" spans="1:11" ht="30" customHeight="1" x14ac:dyDescent="0.25">
      <c r="A108" s="28" t="s">
        <v>16</v>
      </c>
      <c r="B108" s="24" t="s">
        <v>7</v>
      </c>
      <c r="C108" s="28" t="s">
        <v>96</v>
      </c>
      <c r="D108" s="24" t="s">
        <v>63</v>
      </c>
      <c r="E108" s="143" t="s">
        <v>166</v>
      </c>
      <c r="F108" s="120">
        <v>256</v>
      </c>
      <c r="G108" s="158">
        <f t="shared" si="8"/>
        <v>256</v>
      </c>
      <c r="H108" s="47">
        <v>192.33</v>
      </c>
      <c r="I108" s="54">
        <v>256</v>
      </c>
      <c r="J108" s="52">
        <v>256</v>
      </c>
      <c r="K108" s="54">
        <v>256</v>
      </c>
    </row>
    <row r="109" spans="1:11" ht="30" customHeight="1" x14ac:dyDescent="0.25">
      <c r="A109" s="30" t="s">
        <v>16</v>
      </c>
      <c r="B109" s="33" t="s">
        <v>7</v>
      </c>
      <c r="C109" s="30" t="s">
        <v>96</v>
      </c>
      <c r="D109" s="33" t="s">
        <v>35</v>
      </c>
      <c r="E109" s="144" t="s">
        <v>255</v>
      </c>
      <c r="F109" s="107">
        <v>1950</v>
      </c>
      <c r="G109" s="159">
        <f t="shared" si="8"/>
        <v>1950</v>
      </c>
      <c r="H109" s="48">
        <v>217.16</v>
      </c>
      <c r="I109" s="55">
        <v>1950</v>
      </c>
      <c r="J109" s="18">
        <v>200</v>
      </c>
      <c r="K109" s="55">
        <v>1950</v>
      </c>
    </row>
    <row r="110" spans="1:11" ht="30" customHeight="1" x14ac:dyDescent="0.25">
      <c r="A110" s="28" t="s">
        <v>16</v>
      </c>
      <c r="B110" s="24" t="s">
        <v>7</v>
      </c>
      <c r="C110" s="28" t="s">
        <v>96</v>
      </c>
      <c r="D110" s="24" t="s">
        <v>97</v>
      </c>
      <c r="E110" s="143" t="s">
        <v>182</v>
      </c>
      <c r="F110" s="120">
        <v>50</v>
      </c>
      <c r="G110" s="158">
        <f t="shared" si="8"/>
        <v>50</v>
      </c>
      <c r="H110" s="47">
        <v>0</v>
      </c>
      <c r="I110" s="54">
        <v>50</v>
      </c>
      <c r="J110" s="52">
        <v>50</v>
      </c>
      <c r="K110" s="54">
        <v>50</v>
      </c>
    </row>
    <row r="111" spans="1:11" ht="30" customHeight="1" x14ac:dyDescent="0.25">
      <c r="A111" s="30" t="s">
        <v>16</v>
      </c>
      <c r="B111" s="33" t="s">
        <v>7</v>
      </c>
      <c r="C111" s="30" t="s">
        <v>96</v>
      </c>
      <c r="D111" s="33" t="s">
        <v>98</v>
      </c>
      <c r="E111" s="144" t="s">
        <v>183</v>
      </c>
      <c r="F111" s="107">
        <v>1500</v>
      </c>
      <c r="G111" s="159">
        <f t="shared" si="8"/>
        <v>1500</v>
      </c>
      <c r="H111" s="48">
        <v>1377.83</v>
      </c>
      <c r="I111" s="55">
        <v>1500</v>
      </c>
      <c r="J111" s="18">
        <v>1500</v>
      </c>
      <c r="K111" s="55">
        <v>1500</v>
      </c>
    </row>
    <row r="112" spans="1:11" ht="30" customHeight="1" x14ac:dyDescent="0.25">
      <c r="A112" s="28" t="s">
        <v>16</v>
      </c>
      <c r="B112" s="24" t="s">
        <v>7</v>
      </c>
      <c r="C112" s="28" t="s">
        <v>96</v>
      </c>
      <c r="D112" s="24" t="s">
        <v>99</v>
      </c>
      <c r="E112" s="143" t="s">
        <v>184</v>
      </c>
      <c r="F112" s="120">
        <v>200</v>
      </c>
      <c r="G112" s="158">
        <f t="shared" si="8"/>
        <v>200</v>
      </c>
      <c r="H112" s="47">
        <v>91.2</v>
      </c>
      <c r="I112" s="54">
        <v>200</v>
      </c>
      <c r="J112" s="52">
        <v>200</v>
      </c>
      <c r="K112" s="54">
        <v>200</v>
      </c>
    </row>
    <row r="113" spans="1:11" ht="30" customHeight="1" x14ac:dyDescent="0.25">
      <c r="A113" s="30" t="s">
        <v>16</v>
      </c>
      <c r="B113" s="33" t="s">
        <v>7</v>
      </c>
      <c r="C113" s="30" t="s">
        <v>96</v>
      </c>
      <c r="D113" s="33" t="s">
        <v>100</v>
      </c>
      <c r="E113" s="144" t="s">
        <v>185</v>
      </c>
      <c r="F113" s="107">
        <v>1350</v>
      </c>
      <c r="G113" s="159">
        <f t="shared" si="8"/>
        <v>1350</v>
      </c>
      <c r="H113" s="48">
        <v>306.35000000000002</v>
      </c>
      <c r="I113" s="55">
        <v>1300</v>
      </c>
      <c r="J113" s="18">
        <v>1300</v>
      </c>
      <c r="K113" s="55">
        <v>1300</v>
      </c>
    </row>
    <row r="114" spans="1:11" ht="30" customHeight="1" x14ac:dyDescent="0.25">
      <c r="A114" s="28" t="s">
        <v>16</v>
      </c>
      <c r="B114" s="24" t="s">
        <v>7</v>
      </c>
      <c r="C114" s="28" t="s">
        <v>96</v>
      </c>
      <c r="D114" s="24" t="s">
        <v>50</v>
      </c>
      <c r="E114" s="143" t="s">
        <v>256</v>
      </c>
      <c r="F114" s="120">
        <v>200</v>
      </c>
      <c r="G114" s="158">
        <f t="shared" si="8"/>
        <v>200</v>
      </c>
      <c r="H114" s="47">
        <v>214.6</v>
      </c>
      <c r="I114" s="54">
        <v>200</v>
      </c>
      <c r="J114" s="52">
        <v>200</v>
      </c>
      <c r="K114" s="54">
        <v>200</v>
      </c>
    </row>
    <row r="115" spans="1:11" ht="30" customHeight="1" x14ac:dyDescent="0.25">
      <c r="A115" s="30" t="s">
        <v>16</v>
      </c>
      <c r="B115" s="33" t="s">
        <v>7</v>
      </c>
      <c r="C115" s="30" t="s">
        <v>96</v>
      </c>
      <c r="D115" s="33" t="s">
        <v>51</v>
      </c>
      <c r="E115" s="144" t="s">
        <v>257</v>
      </c>
      <c r="F115" s="107">
        <v>8400</v>
      </c>
      <c r="G115" s="159">
        <f t="shared" si="8"/>
        <v>8400</v>
      </c>
      <c r="H115" s="48">
        <v>9392.0300000000007</v>
      </c>
      <c r="I115" s="55">
        <v>8700</v>
      </c>
      <c r="J115" s="18">
        <v>8000</v>
      </c>
      <c r="K115" s="55">
        <v>5550</v>
      </c>
    </row>
    <row r="116" spans="1:11" ht="30" customHeight="1" x14ac:dyDescent="0.25">
      <c r="A116" s="28" t="s">
        <v>16</v>
      </c>
      <c r="B116" s="24" t="s">
        <v>7</v>
      </c>
      <c r="C116" s="28" t="s">
        <v>96</v>
      </c>
      <c r="D116" s="24" t="s">
        <v>79</v>
      </c>
      <c r="E116" s="143" t="s">
        <v>187</v>
      </c>
      <c r="F116" s="120">
        <v>750</v>
      </c>
      <c r="G116" s="158">
        <f t="shared" si="8"/>
        <v>750</v>
      </c>
      <c r="H116" s="47">
        <v>885.84</v>
      </c>
      <c r="I116" s="54">
        <v>800</v>
      </c>
      <c r="J116" s="52">
        <v>600</v>
      </c>
      <c r="K116" s="54">
        <v>600</v>
      </c>
    </row>
    <row r="117" spans="1:11" ht="30" customHeight="1" x14ac:dyDescent="0.25">
      <c r="A117" s="60" t="s">
        <v>16</v>
      </c>
      <c r="B117" s="119" t="s">
        <v>7</v>
      </c>
      <c r="C117" s="60" t="s">
        <v>96</v>
      </c>
      <c r="D117" s="119" t="s">
        <v>80</v>
      </c>
      <c r="E117" s="146" t="s">
        <v>188</v>
      </c>
      <c r="F117" s="125">
        <v>33</v>
      </c>
      <c r="G117" s="161">
        <f t="shared" si="8"/>
        <v>33</v>
      </c>
      <c r="H117" s="156">
        <v>0</v>
      </c>
      <c r="I117" s="127">
        <v>33</v>
      </c>
      <c r="J117" s="131">
        <v>33</v>
      </c>
      <c r="K117" s="127">
        <v>33</v>
      </c>
    </row>
    <row r="118" spans="1:11" ht="30" customHeight="1" x14ac:dyDescent="0.25">
      <c r="A118" s="30" t="s">
        <v>16</v>
      </c>
      <c r="B118" s="33" t="s">
        <v>7</v>
      </c>
      <c r="C118" s="30" t="s">
        <v>96</v>
      </c>
      <c r="D118" s="33" t="s">
        <v>44</v>
      </c>
      <c r="E118" s="144" t="s">
        <v>258</v>
      </c>
      <c r="F118" s="107">
        <v>5400</v>
      </c>
      <c r="G118" s="159">
        <f t="shared" si="8"/>
        <v>5400</v>
      </c>
      <c r="H118" s="48">
        <v>4050</v>
      </c>
      <c r="I118" s="55">
        <v>5400</v>
      </c>
      <c r="J118" s="18">
        <v>5400</v>
      </c>
      <c r="K118" s="55">
        <v>5400</v>
      </c>
    </row>
    <row r="119" spans="1:11" s="11" customFormat="1" ht="30" customHeight="1" x14ac:dyDescent="0.25">
      <c r="A119" s="28"/>
      <c r="B119" s="24"/>
      <c r="C119" s="28"/>
      <c r="D119" s="24"/>
      <c r="E119" s="148" t="s">
        <v>287</v>
      </c>
      <c r="F119" s="130">
        <f>SUM(F106:F118)</f>
        <v>20888</v>
      </c>
      <c r="G119" s="43">
        <f t="shared" si="8"/>
        <v>20888</v>
      </c>
      <c r="H119" s="25">
        <f>SUM(H106:H118)</f>
        <v>17326.739999999998</v>
      </c>
      <c r="I119" s="43">
        <f>SUM(I106:I118)</f>
        <v>21188</v>
      </c>
      <c r="J119" s="25">
        <f>SUM(J106:J118)</f>
        <v>18538</v>
      </c>
      <c r="K119" s="43">
        <f>SUM(K106:K118)</f>
        <v>17838</v>
      </c>
    </row>
    <row r="120" spans="1:11" ht="30" customHeight="1" x14ac:dyDescent="0.25">
      <c r="A120" s="30" t="s">
        <v>16</v>
      </c>
      <c r="B120" s="33" t="s">
        <v>7</v>
      </c>
      <c r="C120" s="30" t="s">
        <v>101</v>
      </c>
      <c r="D120" s="33" t="s">
        <v>35</v>
      </c>
      <c r="E120" s="144" t="s">
        <v>189</v>
      </c>
      <c r="F120" s="107">
        <v>50</v>
      </c>
      <c r="G120" s="159">
        <f t="shared" si="8"/>
        <v>50</v>
      </c>
      <c r="H120" s="48">
        <v>0</v>
      </c>
      <c r="I120" s="55">
        <v>50</v>
      </c>
      <c r="J120" s="18">
        <v>50</v>
      </c>
      <c r="K120" s="55">
        <v>50</v>
      </c>
    </row>
    <row r="121" spans="1:11" s="11" customFormat="1" ht="30" customHeight="1" x14ac:dyDescent="0.25">
      <c r="A121" s="28"/>
      <c r="B121" s="24"/>
      <c r="C121" s="28"/>
      <c r="D121" s="24"/>
      <c r="E121" s="148" t="s">
        <v>288</v>
      </c>
      <c r="F121" s="130">
        <v>50</v>
      </c>
      <c r="G121" s="43">
        <f t="shared" si="8"/>
        <v>50</v>
      </c>
      <c r="H121" s="25">
        <v>0</v>
      </c>
      <c r="I121" s="43">
        <v>50</v>
      </c>
      <c r="J121" s="25">
        <v>50</v>
      </c>
      <c r="K121" s="43">
        <v>50</v>
      </c>
    </row>
    <row r="122" spans="1:11" ht="30" customHeight="1" x14ac:dyDescent="0.25">
      <c r="A122" s="30" t="s">
        <v>16</v>
      </c>
      <c r="B122" s="33" t="s">
        <v>7</v>
      </c>
      <c r="C122" s="30" t="s">
        <v>102</v>
      </c>
      <c r="D122" s="33" t="s">
        <v>69</v>
      </c>
      <c r="E122" s="144" t="s">
        <v>190</v>
      </c>
      <c r="F122" s="107">
        <v>200</v>
      </c>
      <c r="G122" s="159">
        <f t="shared" si="8"/>
        <v>200</v>
      </c>
      <c r="H122" s="48">
        <v>361.98</v>
      </c>
      <c r="I122" s="55">
        <v>200</v>
      </c>
      <c r="J122" s="18">
        <v>200</v>
      </c>
      <c r="K122" s="55">
        <v>200</v>
      </c>
    </row>
    <row r="123" spans="1:11" ht="30" customHeight="1" x14ac:dyDescent="0.25">
      <c r="A123" s="28" t="s">
        <v>16</v>
      </c>
      <c r="B123" s="24" t="s">
        <v>7</v>
      </c>
      <c r="C123" s="28" t="s">
        <v>102</v>
      </c>
      <c r="D123" s="24" t="s">
        <v>35</v>
      </c>
      <c r="E123" s="143" t="s">
        <v>170</v>
      </c>
      <c r="F123" s="120">
        <v>200</v>
      </c>
      <c r="G123" s="158">
        <f t="shared" si="8"/>
        <v>200</v>
      </c>
      <c r="H123" s="47">
        <v>0</v>
      </c>
      <c r="I123" s="54">
        <v>200</v>
      </c>
      <c r="J123" s="52">
        <v>200</v>
      </c>
      <c r="K123" s="54">
        <v>200</v>
      </c>
    </row>
    <row r="124" spans="1:11" ht="30" customHeight="1" x14ac:dyDescent="0.25">
      <c r="A124" s="30" t="s">
        <v>16</v>
      </c>
      <c r="B124" s="33" t="s">
        <v>7</v>
      </c>
      <c r="C124" s="30" t="s">
        <v>102</v>
      </c>
      <c r="D124" s="33" t="s">
        <v>50</v>
      </c>
      <c r="E124" s="63" t="s">
        <v>259</v>
      </c>
      <c r="F124" s="107">
        <v>0</v>
      </c>
      <c r="G124" s="159">
        <f t="shared" si="8"/>
        <v>0</v>
      </c>
      <c r="H124" s="48">
        <v>50</v>
      </c>
      <c r="I124" s="55">
        <v>50</v>
      </c>
      <c r="J124" s="18">
        <v>50</v>
      </c>
      <c r="K124" s="55">
        <v>50</v>
      </c>
    </row>
    <row r="125" spans="1:11" ht="30" customHeight="1" x14ac:dyDescent="0.25">
      <c r="A125" s="28" t="s">
        <v>16</v>
      </c>
      <c r="B125" s="24" t="s">
        <v>7</v>
      </c>
      <c r="C125" s="28" t="s">
        <v>102</v>
      </c>
      <c r="D125" s="24" t="s">
        <v>95</v>
      </c>
      <c r="E125" s="143" t="s">
        <v>260</v>
      </c>
      <c r="F125" s="120">
        <v>1000</v>
      </c>
      <c r="G125" s="158">
        <f t="shared" si="8"/>
        <v>1000</v>
      </c>
      <c r="H125" s="47">
        <v>0</v>
      </c>
      <c r="I125" s="54">
        <v>300</v>
      </c>
      <c r="J125" s="52">
        <v>400</v>
      </c>
      <c r="K125" s="54">
        <v>500</v>
      </c>
    </row>
    <row r="126" spans="1:11" ht="30" customHeight="1" x14ac:dyDescent="0.25">
      <c r="A126" s="30" t="s">
        <v>16</v>
      </c>
      <c r="B126" s="33" t="s">
        <v>7</v>
      </c>
      <c r="C126" s="30" t="s">
        <v>102</v>
      </c>
      <c r="D126" s="33" t="s">
        <v>51</v>
      </c>
      <c r="E126" s="144" t="s">
        <v>191</v>
      </c>
      <c r="F126" s="107">
        <v>300</v>
      </c>
      <c r="G126" s="159">
        <f t="shared" si="8"/>
        <v>300</v>
      </c>
      <c r="H126" s="48">
        <v>1061.29</v>
      </c>
      <c r="I126" s="55">
        <v>300</v>
      </c>
      <c r="J126" s="18">
        <v>300</v>
      </c>
      <c r="K126" s="55">
        <v>300</v>
      </c>
    </row>
    <row r="127" spans="1:11" ht="30" customHeight="1" x14ac:dyDescent="0.25">
      <c r="A127" s="28" t="s">
        <v>16</v>
      </c>
      <c r="B127" s="24" t="s">
        <v>7</v>
      </c>
      <c r="C127" s="28" t="s">
        <v>102</v>
      </c>
      <c r="D127" s="24" t="s">
        <v>80</v>
      </c>
      <c r="E127" s="143" t="s">
        <v>192</v>
      </c>
      <c r="F127" s="120">
        <v>285</v>
      </c>
      <c r="G127" s="158">
        <f t="shared" si="8"/>
        <v>285</v>
      </c>
      <c r="H127" s="47">
        <v>456.76</v>
      </c>
      <c r="I127" s="54">
        <v>450</v>
      </c>
      <c r="J127" s="52">
        <v>450</v>
      </c>
      <c r="K127" s="54">
        <v>450</v>
      </c>
    </row>
    <row r="128" spans="1:11" s="11" customFormat="1" ht="30" customHeight="1" x14ac:dyDescent="0.25">
      <c r="A128" s="30"/>
      <c r="B128" s="33"/>
      <c r="C128" s="30"/>
      <c r="D128" s="33"/>
      <c r="E128" s="147" t="s">
        <v>289</v>
      </c>
      <c r="F128" s="108">
        <f>SUM(F122:F127)</f>
        <v>1985</v>
      </c>
      <c r="G128" s="42">
        <f t="shared" si="8"/>
        <v>1985</v>
      </c>
      <c r="H128" s="13">
        <f>SUM(H122:H127)</f>
        <v>1930.03</v>
      </c>
      <c r="I128" s="42">
        <f>SUM(I122:I127)</f>
        <v>1500</v>
      </c>
      <c r="J128" s="13">
        <f>SUM(J122:J127)</f>
        <v>1600</v>
      </c>
      <c r="K128" s="42">
        <f>SUM(K122:K127)</f>
        <v>1700</v>
      </c>
    </row>
    <row r="129" spans="1:11" ht="30" customHeight="1" x14ac:dyDescent="0.25">
      <c r="A129" s="28" t="s">
        <v>16</v>
      </c>
      <c r="B129" s="24" t="s">
        <v>7</v>
      </c>
      <c r="C129" s="28" t="s">
        <v>55</v>
      </c>
      <c r="D129" s="24" t="s">
        <v>56</v>
      </c>
      <c r="E129" s="143" t="s">
        <v>261</v>
      </c>
      <c r="F129" s="120">
        <v>0</v>
      </c>
      <c r="G129" s="158">
        <f t="shared" si="8"/>
        <v>0</v>
      </c>
      <c r="H129" s="47">
        <v>972.04</v>
      </c>
      <c r="I129" s="54">
        <v>250</v>
      </c>
      <c r="J129" s="52">
        <v>250</v>
      </c>
      <c r="K129" s="54">
        <v>250</v>
      </c>
    </row>
    <row r="130" spans="1:11" ht="30" customHeight="1" x14ac:dyDescent="0.25">
      <c r="A130" s="30" t="s">
        <v>16</v>
      </c>
      <c r="B130" s="33" t="s">
        <v>7</v>
      </c>
      <c r="C130" s="30" t="s">
        <v>55</v>
      </c>
      <c r="D130" s="33" t="s">
        <v>57</v>
      </c>
      <c r="E130" s="144" t="s">
        <v>160</v>
      </c>
      <c r="F130" s="107">
        <v>0</v>
      </c>
      <c r="G130" s="159">
        <f t="shared" si="8"/>
        <v>0</v>
      </c>
      <c r="H130" s="48">
        <v>33</v>
      </c>
      <c r="I130" s="55">
        <v>25</v>
      </c>
      <c r="J130" s="18">
        <v>25</v>
      </c>
      <c r="K130" s="55">
        <v>25</v>
      </c>
    </row>
    <row r="131" spans="1:11" ht="30" customHeight="1" x14ac:dyDescent="0.25">
      <c r="A131" s="28" t="s">
        <v>16</v>
      </c>
      <c r="B131" s="24" t="s">
        <v>7</v>
      </c>
      <c r="C131" s="28" t="s">
        <v>55</v>
      </c>
      <c r="D131" s="24" t="s">
        <v>58</v>
      </c>
      <c r="E131" s="143" t="s">
        <v>161</v>
      </c>
      <c r="F131" s="120">
        <v>0</v>
      </c>
      <c r="G131" s="158">
        <f t="shared" si="8"/>
        <v>0</v>
      </c>
      <c r="H131" s="47">
        <v>15.72</v>
      </c>
      <c r="I131" s="54">
        <v>5</v>
      </c>
      <c r="J131" s="52">
        <v>5</v>
      </c>
      <c r="K131" s="54">
        <v>5</v>
      </c>
    </row>
    <row r="132" spans="1:11" ht="30" customHeight="1" x14ac:dyDescent="0.25">
      <c r="A132" s="28" t="s">
        <v>16</v>
      </c>
      <c r="B132" s="24" t="s">
        <v>7</v>
      </c>
      <c r="C132" s="28" t="s">
        <v>55</v>
      </c>
      <c r="D132" s="24" t="s">
        <v>59</v>
      </c>
      <c r="E132" s="143" t="s">
        <v>162</v>
      </c>
      <c r="F132" s="120">
        <v>315</v>
      </c>
      <c r="G132" s="158">
        <f t="shared" si="8"/>
        <v>315</v>
      </c>
      <c r="H132" s="47">
        <v>367.08</v>
      </c>
      <c r="I132" s="54">
        <v>35</v>
      </c>
      <c r="J132" s="52">
        <v>35</v>
      </c>
      <c r="K132" s="54">
        <v>35</v>
      </c>
    </row>
    <row r="133" spans="1:11" ht="30" customHeight="1" x14ac:dyDescent="0.25">
      <c r="A133" s="133" t="s">
        <v>16</v>
      </c>
      <c r="B133" s="139" t="s">
        <v>7</v>
      </c>
      <c r="C133" s="133" t="s">
        <v>55</v>
      </c>
      <c r="D133" s="139" t="s">
        <v>60</v>
      </c>
      <c r="E133" s="145" t="s">
        <v>163</v>
      </c>
      <c r="F133" s="118">
        <v>18</v>
      </c>
      <c r="G133" s="160">
        <f t="shared" ref="G133:G164" si="9">SUM(F133)</f>
        <v>18</v>
      </c>
      <c r="H133" s="155">
        <v>21</v>
      </c>
      <c r="I133" s="166">
        <v>0</v>
      </c>
      <c r="J133" s="121">
        <v>0</v>
      </c>
      <c r="K133" s="166">
        <v>0</v>
      </c>
    </row>
    <row r="134" spans="1:11" ht="30" customHeight="1" x14ac:dyDescent="0.25">
      <c r="A134" s="28" t="s">
        <v>16</v>
      </c>
      <c r="B134" s="24" t="s">
        <v>7</v>
      </c>
      <c r="C134" s="28" t="s">
        <v>55</v>
      </c>
      <c r="D134" s="24" t="s">
        <v>61</v>
      </c>
      <c r="E134" s="143" t="s">
        <v>164</v>
      </c>
      <c r="F134" s="120">
        <v>0</v>
      </c>
      <c r="G134" s="158">
        <f t="shared" si="9"/>
        <v>0</v>
      </c>
      <c r="H134" s="47">
        <v>33.64</v>
      </c>
      <c r="I134" s="54">
        <v>7</v>
      </c>
      <c r="J134" s="52">
        <v>7</v>
      </c>
      <c r="K134" s="54">
        <v>7</v>
      </c>
    </row>
    <row r="135" spans="1:11" ht="30" customHeight="1" x14ac:dyDescent="0.25">
      <c r="A135" s="134" t="s">
        <v>16</v>
      </c>
      <c r="B135" s="33" t="s">
        <v>7</v>
      </c>
      <c r="C135" s="30" t="s">
        <v>55</v>
      </c>
      <c r="D135" s="33" t="s">
        <v>62</v>
      </c>
      <c r="E135" s="144" t="s">
        <v>165</v>
      </c>
      <c r="F135" s="122">
        <v>0</v>
      </c>
      <c r="G135" s="159">
        <f t="shared" si="9"/>
        <v>0</v>
      </c>
      <c r="H135" s="48">
        <v>11.24</v>
      </c>
      <c r="I135" s="55">
        <v>2</v>
      </c>
      <c r="J135" s="18">
        <v>2</v>
      </c>
      <c r="K135" s="55">
        <v>2</v>
      </c>
    </row>
    <row r="136" spans="1:11" ht="30" customHeight="1" x14ac:dyDescent="0.25">
      <c r="A136" s="135" t="s">
        <v>16</v>
      </c>
      <c r="B136" s="24" t="s">
        <v>7</v>
      </c>
      <c r="C136" s="28" t="s">
        <v>55</v>
      </c>
      <c r="D136" s="24" t="s">
        <v>63</v>
      </c>
      <c r="E136" s="143" t="s">
        <v>166</v>
      </c>
      <c r="F136" s="120">
        <v>107</v>
      </c>
      <c r="G136" s="158">
        <f t="shared" si="9"/>
        <v>107</v>
      </c>
      <c r="H136" s="47">
        <v>124.46</v>
      </c>
      <c r="I136" s="54">
        <v>10</v>
      </c>
      <c r="J136" s="52">
        <v>10</v>
      </c>
      <c r="K136" s="54">
        <v>10</v>
      </c>
    </row>
    <row r="137" spans="1:11" ht="30" customHeight="1" x14ac:dyDescent="0.25">
      <c r="A137" s="136" t="s">
        <v>16</v>
      </c>
      <c r="B137" s="33" t="s">
        <v>7</v>
      </c>
      <c r="C137" s="30" t="s">
        <v>55</v>
      </c>
      <c r="D137" s="33" t="s">
        <v>35</v>
      </c>
      <c r="E137" s="144" t="s">
        <v>170</v>
      </c>
      <c r="F137" s="122">
        <v>500</v>
      </c>
      <c r="G137" s="159">
        <f t="shared" si="9"/>
        <v>500</v>
      </c>
      <c r="H137" s="48">
        <v>260.18</v>
      </c>
      <c r="I137" s="55">
        <v>293</v>
      </c>
      <c r="J137" s="18">
        <v>300</v>
      </c>
      <c r="K137" s="55">
        <v>304</v>
      </c>
    </row>
    <row r="138" spans="1:11" ht="30" customHeight="1" x14ac:dyDescent="0.25">
      <c r="A138" s="28" t="s">
        <v>16</v>
      </c>
      <c r="B138" s="24" t="s">
        <v>7</v>
      </c>
      <c r="C138" s="28" t="s">
        <v>55</v>
      </c>
      <c r="D138" s="24" t="s">
        <v>91</v>
      </c>
      <c r="E138" s="143" t="s">
        <v>181</v>
      </c>
      <c r="F138" s="120">
        <v>1500</v>
      </c>
      <c r="G138" s="158">
        <f t="shared" si="9"/>
        <v>1500</v>
      </c>
      <c r="H138" s="47">
        <v>1018.22</v>
      </c>
      <c r="I138" s="54">
        <v>1500</v>
      </c>
      <c r="J138" s="52">
        <v>1500</v>
      </c>
      <c r="K138" s="54">
        <v>1500</v>
      </c>
    </row>
    <row r="139" spans="1:11" ht="30" customHeight="1" x14ac:dyDescent="0.25">
      <c r="A139" s="30" t="s">
        <v>16</v>
      </c>
      <c r="B139" s="33" t="s">
        <v>7</v>
      </c>
      <c r="C139" s="30" t="s">
        <v>55</v>
      </c>
      <c r="D139" s="33" t="s">
        <v>50</v>
      </c>
      <c r="E139" s="144" t="s">
        <v>262</v>
      </c>
      <c r="F139" s="122">
        <v>300</v>
      </c>
      <c r="G139" s="159">
        <f t="shared" si="9"/>
        <v>300</v>
      </c>
      <c r="H139" s="48">
        <v>580.17999999999995</v>
      </c>
      <c r="I139" s="55">
        <v>500</v>
      </c>
      <c r="J139" s="18">
        <v>500</v>
      </c>
      <c r="K139" s="55">
        <v>500</v>
      </c>
    </row>
    <row r="140" spans="1:11" ht="30" customHeight="1" x14ac:dyDescent="0.25">
      <c r="A140" s="28" t="s">
        <v>16</v>
      </c>
      <c r="B140" s="24" t="s">
        <v>7</v>
      </c>
      <c r="C140" s="28" t="s">
        <v>55</v>
      </c>
      <c r="D140" s="24" t="s">
        <v>95</v>
      </c>
      <c r="E140" s="143" t="s">
        <v>263</v>
      </c>
      <c r="F140" s="120">
        <v>50</v>
      </c>
      <c r="G140" s="158">
        <f t="shared" si="9"/>
        <v>50</v>
      </c>
      <c r="H140" s="47">
        <v>0</v>
      </c>
      <c r="I140" s="54">
        <v>50</v>
      </c>
      <c r="J140" s="52">
        <v>50</v>
      </c>
      <c r="K140" s="54">
        <v>50</v>
      </c>
    </row>
    <row r="141" spans="1:11" ht="30" customHeight="1" x14ac:dyDescent="0.25">
      <c r="A141" s="30" t="s">
        <v>16</v>
      </c>
      <c r="B141" s="33" t="s">
        <v>7</v>
      </c>
      <c r="C141" s="30" t="s">
        <v>55</v>
      </c>
      <c r="D141" s="33" t="s">
        <v>80</v>
      </c>
      <c r="E141" s="63" t="s">
        <v>264</v>
      </c>
      <c r="F141" s="122">
        <v>0</v>
      </c>
      <c r="G141" s="159">
        <f t="shared" si="9"/>
        <v>0</v>
      </c>
      <c r="H141" s="48">
        <v>24</v>
      </c>
      <c r="I141" s="55">
        <v>25</v>
      </c>
      <c r="J141" s="18">
        <v>25</v>
      </c>
      <c r="K141" s="55">
        <v>25</v>
      </c>
    </row>
    <row r="142" spans="1:11" ht="30" customHeight="1" x14ac:dyDescent="0.25">
      <c r="A142" s="28" t="s">
        <v>16</v>
      </c>
      <c r="B142" s="24" t="s">
        <v>7</v>
      </c>
      <c r="C142" s="28" t="s">
        <v>55</v>
      </c>
      <c r="D142" s="24" t="s">
        <v>81</v>
      </c>
      <c r="E142" s="78" t="s">
        <v>178</v>
      </c>
      <c r="F142" s="120">
        <v>0</v>
      </c>
      <c r="G142" s="158">
        <f t="shared" si="9"/>
        <v>0</v>
      </c>
      <c r="H142" s="47">
        <v>57.35</v>
      </c>
      <c r="I142" s="54">
        <v>70</v>
      </c>
      <c r="J142" s="52">
        <v>70</v>
      </c>
      <c r="K142" s="54">
        <v>70</v>
      </c>
    </row>
    <row r="143" spans="1:11" ht="30" customHeight="1" x14ac:dyDescent="0.25">
      <c r="A143" s="30" t="s">
        <v>16</v>
      </c>
      <c r="B143" s="33" t="s">
        <v>7</v>
      </c>
      <c r="C143" s="30" t="s">
        <v>55</v>
      </c>
      <c r="D143" s="33" t="s">
        <v>44</v>
      </c>
      <c r="E143" s="144" t="s">
        <v>265</v>
      </c>
      <c r="F143" s="122">
        <v>2250</v>
      </c>
      <c r="G143" s="159">
        <f t="shared" si="9"/>
        <v>2250</v>
      </c>
      <c r="H143" s="48">
        <v>1650</v>
      </c>
      <c r="I143" s="55">
        <v>5220</v>
      </c>
      <c r="J143" s="18">
        <v>5300</v>
      </c>
      <c r="K143" s="55">
        <v>5400</v>
      </c>
    </row>
    <row r="144" spans="1:11" s="11" customFormat="1" ht="30" customHeight="1" x14ac:dyDescent="0.25">
      <c r="A144" s="28"/>
      <c r="B144" s="24"/>
      <c r="C144" s="28"/>
      <c r="D144" s="24"/>
      <c r="E144" s="148" t="s">
        <v>290</v>
      </c>
      <c r="F144" s="130">
        <f>SUM(F129:F143)</f>
        <v>5040</v>
      </c>
      <c r="G144" s="43">
        <f t="shared" si="9"/>
        <v>5040</v>
      </c>
      <c r="H144" s="25">
        <f>SUM(H129:H143)</f>
        <v>5168.1099999999997</v>
      </c>
      <c r="I144" s="43">
        <f>SUM(I129:I143)</f>
        <v>7992</v>
      </c>
      <c r="J144" s="25">
        <f>SUM(J129:J143)</f>
        <v>8079</v>
      </c>
      <c r="K144" s="43">
        <f>SUM(K129:K143)</f>
        <v>8183</v>
      </c>
    </row>
    <row r="145" spans="1:11" ht="30" customHeight="1" x14ac:dyDescent="0.25">
      <c r="A145" s="30" t="s">
        <v>16</v>
      </c>
      <c r="B145" s="33" t="s">
        <v>7</v>
      </c>
      <c r="C145" s="30" t="s">
        <v>103</v>
      </c>
      <c r="D145" s="33" t="s">
        <v>68</v>
      </c>
      <c r="E145" s="144" t="s">
        <v>268</v>
      </c>
      <c r="F145" s="122">
        <v>3000</v>
      </c>
      <c r="G145" s="159">
        <f t="shared" si="9"/>
        <v>3000</v>
      </c>
      <c r="H145" s="48">
        <v>1833.84</v>
      </c>
      <c r="I145" s="55">
        <v>2500</v>
      </c>
      <c r="J145" s="18">
        <v>2500</v>
      </c>
      <c r="K145" s="55">
        <v>2500</v>
      </c>
    </row>
    <row r="146" spans="1:11" ht="30" customHeight="1" x14ac:dyDescent="0.25">
      <c r="A146" s="28" t="s">
        <v>16</v>
      </c>
      <c r="B146" s="24" t="s">
        <v>7</v>
      </c>
      <c r="C146" s="28" t="s">
        <v>103</v>
      </c>
      <c r="D146" s="24" t="s">
        <v>95</v>
      </c>
      <c r="E146" s="143" t="s">
        <v>267</v>
      </c>
      <c r="F146" s="120">
        <v>850</v>
      </c>
      <c r="G146" s="158">
        <f t="shared" si="9"/>
        <v>850</v>
      </c>
      <c r="H146" s="47">
        <v>100</v>
      </c>
      <c r="I146" s="54">
        <v>600</v>
      </c>
      <c r="J146" s="52">
        <v>600</v>
      </c>
      <c r="K146" s="54">
        <v>600</v>
      </c>
    </row>
    <row r="147" spans="1:11" s="11" customFormat="1" ht="30" customHeight="1" x14ac:dyDescent="0.25">
      <c r="A147" s="30"/>
      <c r="B147" s="33"/>
      <c r="C147" s="30"/>
      <c r="D147" s="33"/>
      <c r="E147" s="147" t="s">
        <v>291</v>
      </c>
      <c r="F147" s="123">
        <f>SUM(F145:F146)</f>
        <v>3850</v>
      </c>
      <c r="G147" s="42">
        <f t="shared" si="9"/>
        <v>3850</v>
      </c>
      <c r="H147" s="13">
        <f>SUM(H145:H146)</f>
        <v>1933.84</v>
      </c>
      <c r="I147" s="42">
        <f>SUM(I145:I146)</f>
        <v>3100</v>
      </c>
      <c r="J147" s="13">
        <f>SUM(J145:J146)</f>
        <v>3100</v>
      </c>
      <c r="K147" s="42">
        <f>SUM(K145:K146)</f>
        <v>3100</v>
      </c>
    </row>
    <row r="148" spans="1:11" ht="30" customHeight="1" x14ac:dyDescent="0.25">
      <c r="A148" s="28" t="s">
        <v>16</v>
      </c>
      <c r="B148" s="24" t="s">
        <v>7</v>
      </c>
      <c r="C148" s="28" t="s">
        <v>104</v>
      </c>
      <c r="D148" s="24" t="s">
        <v>105</v>
      </c>
      <c r="E148" s="143" t="s">
        <v>266</v>
      </c>
      <c r="F148" s="120">
        <v>500</v>
      </c>
      <c r="G148" s="158">
        <f t="shared" si="9"/>
        <v>500</v>
      </c>
      <c r="H148" s="47">
        <v>0</v>
      </c>
      <c r="I148" s="54">
        <v>0</v>
      </c>
      <c r="J148" s="52">
        <v>0</v>
      </c>
      <c r="K148" s="54">
        <v>0</v>
      </c>
    </row>
    <row r="149" spans="1:11" s="11" customFormat="1" ht="30" customHeight="1" x14ac:dyDescent="0.25">
      <c r="A149" s="30"/>
      <c r="B149" s="33"/>
      <c r="C149" s="30"/>
      <c r="D149" s="33"/>
      <c r="E149" s="147" t="s">
        <v>292</v>
      </c>
      <c r="F149" s="123">
        <v>500</v>
      </c>
      <c r="G149" s="42">
        <f t="shared" si="9"/>
        <v>500</v>
      </c>
      <c r="H149" s="13">
        <v>0</v>
      </c>
      <c r="I149" s="42">
        <v>0</v>
      </c>
      <c r="J149" s="13">
        <v>0</v>
      </c>
      <c r="K149" s="42">
        <v>0</v>
      </c>
    </row>
    <row r="150" spans="1:11" ht="30" customHeight="1" x14ac:dyDescent="0.25">
      <c r="A150" s="28" t="s">
        <v>16</v>
      </c>
      <c r="B150" s="24" t="s">
        <v>7</v>
      </c>
      <c r="C150" s="28" t="s">
        <v>106</v>
      </c>
      <c r="D150" s="24" t="s">
        <v>68</v>
      </c>
      <c r="E150" s="143" t="s">
        <v>274</v>
      </c>
      <c r="F150" s="120">
        <v>3000</v>
      </c>
      <c r="G150" s="158">
        <f t="shared" si="9"/>
        <v>3000</v>
      </c>
      <c r="H150" s="47">
        <v>2096</v>
      </c>
      <c r="I150" s="54">
        <v>2500</v>
      </c>
      <c r="J150" s="52">
        <v>2500</v>
      </c>
      <c r="K150" s="54">
        <v>2500</v>
      </c>
    </row>
    <row r="151" spans="1:11" ht="30" customHeight="1" x14ac:dyDescent="0.25">
      <c r="A151" s="30" t="s">
        <v>16</v>
      </c>
      <c r="B151" s="33" t="s">
        <v>7</v>
      </c>
      <c r="C151" s="30" t="s">
        <v>106</v>
      </c>
      <c r="D151" s="33" t="s">
        <v>35</v>
      </c>
      <c r="E151" s="144" t="s">
        <v>170</v>
      </c>
      <c r="F151" s="122">
        <v>200</v>
      </c>
      <c r="G151" s="159">
        <f t="shared" si="9"/>
        <v>200</v>
      </c>
      <c r="H151" s="48">
        <v>200</v>
      </c>
      <c r="I151" s="55">
        <v>200</v>
      </c>
      <c r="J151" s="18">
        <v>200</v>
      </c>
      <c r="K151" s="55">
        <v>200</v>
      </c>
    </row>
    <row r="152" spans="1:11" s="11" customFormat="1" ht="30" customHeight="1" x14ac:dyDescent="0.25">
      <c r="A152" s="28"/>
      <c r="B152" s="24"/>
      <c r="C152" s="28"/>
      <c r="D152" s="24"/>
      <c r="E152" s="148" t="s">
        <v>294</v>
      </c>
      <c r="F152" s="130">
        <f>SUM(F150:F151)</f>
        <v>3200</v>
      </c>
      <c r="G152" s="43">
        <f t="shared" si="9"/>
        <v>3200</v>
      </c>
      <c r="H152" s="25">
        <f>SUM(H150:H151)</f>
        <v>2296</v>
      </c>
      <c r="I152" s="43">
        <f>SUM(I150:I151)</f>
        <v>2700</v>
      </c>
      <c r="J152" s="25">
        <f>SUM(J150:J151)</f>
        <v>2700</v>
      </c>
      <c r="K152" s="43">
        <f>SUM(K150:K151)</f>
        <v>2700</v>
      </c>
    </row>
    <row r="153" spans="1:11" ht="30" customHeight="1" x14ac:dyDescent="0.25">
      <c r="A153" s="30" t="s">
        <v>16</v>
      </c>
      <c r="B153" s="33" t="s">
        <v>7</v>
      </c>
      <c r="C153" s="30" t="s">
        <v>107</v>
      </c>
      <c r="D153" s="33" t="s">
        <v>95</v>
      </c>
      <c r="E153" s="144" t="s">
        <v>269</v>
      </c>
      <c r="F153" s="122">
        <v>300</v>
      </c>
      <c r="G153" s="159">
        <f t="shared" si="9"/>
        <v>300</v>
      </c>
      <c r="H153" s="48">
        <v>173.15</v>
      </c>
      <c r="I153" s="55">
        <v>300</v>
      </c>
      <c r="J153" s="18">
        <v>300</v>
      </c>
      <c r="K153" s="55">
        <v>300</v>
      </c>
    </row>
    <row r="154" spans="1:11" ht="30" customHeight="1" x14ac:dyDescent="0.25">
      <c r="A154" s="28" t="s">
        <v>16</v>
      </c>
      <c r="B154" s="24" t="s">
        <v>7</v>
      </c>
      <c r="C154" s="28" t="s">
        <v>107</v>
      </c>
      <c r="D154" s="24" t="s">
        <v>43</v>
      </c>
      <c r="E154" s="143" t="s">
        <v>193</v>
      </c>
      <c r="F154" s="120">
        <v>20</v>
      </c>
      <c r="G154" s="158">
        <f t="shared" si="9"/>
        <v>20</v>
      </c>
      <c r="H154" s="47">
        <v>20.399999999999999</v>
      </c>
      <c r="I154" s="54">
        <v>20</v>
      </c>
      <c r="J154" s="52">
        <v>20</v>
      </c>
      <c r="K154" s="54">
        <v>20</v>
      </c>
    </row>
    <row r="155" spans="1:11" ht="30" customHeight="1" x14ac:dyDescent="0.25">
      <c r="A155" s="30" t="s">
        <v>16</v>
      </c>
      <c r="B155" s="33" t="s">
        <v>7</v>
      </c>
      <c r="C155" s="30" t="s">
        <v>107</v>
      </c>
      <c r="D155" s="33" t="s">
        <v>108</v>
      </c>
      <c r="E155" s="144" t="s">
        <v>194</v>
      </c>
      <c r="F155" s="122">
        <v>220</v>
      </c>
      <c r="G155" s="159">
        <f t="shared" si="9"/>
        <v>220</v>
      </c>
      <c r="H155" s="48">
        <v>224.11</v>
      </c>
      <c r="I155" s="55">
        <v>225</v>
      </c>
      <c r="J155" s="18">
        <v>225</v>
      </c>
      <c r="K155" s="55">
        <v>225</v>
      </c>
    </row>
    <row r="156" spans="1:11" s="11" customFormat="1" ht="30" customHeight="1" x14ac:dyDescent="0.25">
      <c r="A156" s="28"/>
      <c r="B156" s="24"/>
      <c r="C156" s="28"/>
      <c r="D156" s="24"/>
      <c r="E156" s="148" t="s">
        <v>293</v>
      </c>
      <c r="F156" s="130">
        <f>SUM(F153:F155)</f>
        <v>540</v>
      </c>
      <c r="G156" s="43">
        <f t="shared" si="9"/>
        <v>540</v>
      </c>
      <c r="H156" s="25">
        <f>SUM(H153:H155)</f>
        <v>417.66</v>
      </c>
      <c r="I156" s="43">
        <f>SUM(I153:I155)</f>
        <v>545</v>
      </c>
      <c r="J156" s="25">
        <f>SUM(J153:J155)</f>
        <v>545</v>
      </c>
      <c r="K156" s="43">
        <f>SUM(K153:K155)</f>
        <v>545</v>
      </c>
    </row>
    <row r="157" spans="1:11" ht="30" customHeight="1" x14ac:dyDescent="0.25">
      <c r="A157" s="30" t="s">
        <v>16</v>
      </c>
      <c r="B157" s="33" t="s">
        <v>7</v>
      </c>
      <c r="C157" s="30" t="s">
        <v>109</v>
      </c>
      <c r="D157" s="33" t="s">
        <v>68</v>
      </c>
      <c r="E157" s="144" t="s">
        <v>167</v>
      </c>
      <c r="F157" s="122">
        <v>380</v>
      </c>
      <c r="G157" s="159">
        <f t="shared" si="9"/>
        <v>380</v>
      </c>
      <c r="H157" s="48">
        <v>290.83</v>
      </c>
      <c r="I157" s="55">
        <v>320</v>
      </c>
      <c r="J157" s="18">
        <v>320</v>
      </c>
      <c r="K157" s="55">
        <v>320</v>
      </c>
    </row>
    <row r="158" spans="1:11" ht="30" customHeight="1" x14ac:dyDescent="0.25">
      <c r="A158" s="28" t="s">
        <v>16</v>
      </c>
      <c r="B158" s="24" t="s">
        <v>7</v>
      </c>
      <c r="C158" s="28" t="s">
        <v>109</v>
      </c>
      <c r="D158" s="24" t="s">
        <v>69</v>
      </c>
      <c r="E158" s="143" t="s">
        <v>168</v>
      </c>
      <c r="F158" s="120">
        <v>120</v>
      </c>
      <c r="G158" s="158">
        <f t="shared" si="9"/>
        <v>120</v>
      </c>
      <c r="H158" s="47">
        <v>35</v>
      </c>
      <c r="I158" s="54">
        <v>100</v>
      </c>
      <c r="J158" s="52">
        <v>110</v>
      </c>
      <c r="K158" s="54">
        <v>120</v>
      </c>
    </row>
    <row r="159" spans="1:11" ht="30" customHeight="1" x14ac:dyDescent="0.25">
      <c r="A159" s="30" t="s">
        <v>16</v>
      </c>
      <c r="B159" s="33" t="s">
        <v>7</v>
      </c>
      <c r="C159" s="30" t="s">
        <v>109</v>
      </c>
      <c r="D159" s="33" t="s">
        <v>35</v>
      </c>
      <c r="E159" s="144" t="s">
        <v>170</v>
      </c>
      <c r="F159" s="122">
        <v>200</v>
      </c>
      <c r="G159" s="159">
        <f t="shared" si="9"/>
        <v>200</v>
      </c>
      <c r="H159" s="48">
        <v>0</v>
      </c>
      <c r="I159" s="55">
        <v>100</v>
      </c>
      <c r="J159" s="18">
        <v>200</v>
      </c>
      <c r="K159" s="55">
        <v>300</v>
      </c>
    </row>
    <row r="160" spans="1:11" s="11" customFormat="1" ht="30" customHeight="1" x14ac:dyDescent="0.25">
      <c r="A160" s="28"/>
      <c r="B160" s="24"/>
      <c r="C160" s="28"/>
      <c r="D160" s="24"/>
      <c r="E160" s="148" t="s">
        <v>295</v>
      </c>
      <c r="F160" s="130">
        <f>SUM(F157:F159)</f>
        <v>700</v>
      </c>
      <c r="G160" s="43">
        <f t="shared" si="9"/>
        <v>700</v>
      </c>
      <c r="H160" s="25">
        <f>SUM(H157:H159)</f>
        <v>325.83</v>
      </c>
      <c r="I160" s="43">
        <f>SUM(I157:I159)</f>
        <v>520</v>
      </c>
      <c r="J160" s="25">
        <f>SUM(J157:J159)</f>
        <v>630</v>
      </c>
      <c r="K160" s="43">
        <f>SUM(K157:K159)</f>
        <v>740</v>
      </c>
    </row>
    <row r="161" spans="1:11" ht="30" customHeight="1" x14ac:dyDescent="0.25">
      <c r="A161" s="30" t="s">
        <v>16</v>
      </c>
      <c r="B161" s="33" t="s">
        <v>7</v>
      </c>
      <c r="C161" s="30" t="s">
        <v>49</v>
      </c>
      <c r="D161" s="33" t="s">
        <v>56</v>
      </c>
      <c r="E161" s="144" t="s">
        <v>156</v>
      </c>
      <c r="F161" s="122">
        <v>20160</v>
      </c>
      <c r="G161" s="159">
        <f t="shared" si="9"/>
        <v>20160</v>
      </c>
      <c r="H161" s="48">
        <v>16997.22</v>
      </c>
      <c r="I161" s="55">
        <v>24660</v>
      </c>
      <c r="J161" s="18">
        <v>25000</v>
      </c>
      <c r="K161" s="55">
        <v>25700</v>
      </c>
    </row>
    <row r="162" spans="1:11" ht="30" customHeight="1" x14ac:dyDescent="0.25">
      <c r="A162" s="28" t="s">
        <v>16</v>
      </c>
      <c r="B162" s="24" t="s">
        <v>7</v>
      </c>
      <c r="C162" s="28" t="s">
        <v>49</v>
      </c>
      <c r="D162" s="24" t="s">
        <v>66</v>
      </c>
      <c r="E162" s="143" t="s">
        <v>158</v>
      </c>
      <c r="F162" s="120">
        <v>315</v>
      </c>
      <c r="G162" s="158">
        <f t="shared" si="9"/>
        <v>315</v>
      </c>
      <c r="H162" s="47">
        <v>168.28</v>
      </c>
      <c r="I162" s="54">
        <v>400</v>
      </c>
      <c r="J162" s="52">
        <v>410</v>
      </c>
      <c r="K162" s="54">
        <v>420</v>
      </c>
    </row>
    <row r="163" spans="1:11" ht="30" customHeight="1" x14ac:dyDescent="0.25">
      <c r="A163" s="30" t="s">
        <v>16</v>
      </c>
      <c r="B163" s="33" t="s">
        <v>7</v>
      </c>
      <c r="C163" s="30" t="s">
        <v>49</v>
      </c>
      <c r="D163" s="33" t="s">
        <v>38</v>
      </c>
      <c r="E163" s="144" t="s">
        <v>159</v>
      </c>
      <c r="F163" s="122">
        <v>1800</v>
      </c>
      <c r="G163" s="159">
        <f t="shared" si="9"/>
        <v>1800</v>
      </c>
      <c r="H163" s="48">
        <v>1440.95</v>
      </c>
      <c r="I163" s="55">
        <v>2500</v>
      </c>
      <c r="J163" s="18">
        <v>2500</v>
      </c>
      <c r="K163" s="55">
        <v>2610</v>
      </c>
    </row>
    <row r="164" spans="1:11" ht="30" customHeight="1" x14ac:dyDescent="0.25">
      <c r="A164" s="28" t="s">
        <v>16</v>
      </c>
      <c r="B164" s="24" t="s">
        <v>7</v>
      </c>
      <c r="C164" s="28" t="s">
        <v>49</v>
      </c>
      <c r="D164" s="24" t="s">
        <v>58</v>
      </c>
      <c r="E164" s="143" t="s">
        <v>161</v>
      </c>
      <c r="F164" s="120">
        <v>285</v>
      </c>
      <c r="G164" s="158">
        <f t="shared" si="9"/>
        <v>285</v>
      </c>
      <c r="H164" s="47">
        <v>240.21</v>
      </c>
      <c r="I164" s="54">
        <v>350</v>
      </c>
      <c r="J164" s="52">
        <v>350</v>
      </c>
      <c r="K164" s="54">
        <v>365</v>
      </c>
    </row>
    <row r="165" spans="1:11" ht="30" customHeight="1" x14ac:dyDescent="0.25">
      <c r="A165" s="30" t="s">
        <v>16</v>
      </c>
      <c r="B165" s="33" t="s">
        <v>7</v>
      </c>
      <c r="C165" s="30" t="s">
        <v>49</v>
      </c>
      <c r="D165" s="33" t="s">
        <v>59</v>
      </c>
      <c r="E165" s="144" t="s">
        <v>162</v>
      </c>
      <c r="F165" s="122">
        <v>2865</v>
      </c>
      <c r="G165" s="159">
        <f t="shared" ref="G165:G194" si="10">SUM(F165)</f>
        <v>2865</v>
      </c>
      <c r="H165" s="48">
        <v>2403.17</v>
      </c>
      <c r="I165" s="55">
        <v>3510</v>
      </c>
      <c r="J165" s="18">
        <v>3560</v>
      </c>
      <c r="K165" s="55">
        <v>3655</v>
      </c>
    </row>
    <row r="166" spans="1:11" ht="30" customHeight="1" x14ac:dyDescent="0.25">
      <c r="A166" s="28" t="s">
        <v>16</v>
      </c>
      <c r="B166" s="24" t="s">
        <v>7</v>
      </c>
      <c r="C166" s="28" t="s">
        <v>49</v>
      </c>
      <c r="D166" s="24" t="s">
        <v>60</v>
      </c>
      <c r="E166" s="143" t="s">
        <v>163</v>
      </c>
      <c r="F166" s="120">
        <v>165</v>
      </c>
      <c r="G166" s="158">
        <f t="shared" si="10"/>
        <v>165</v>
      </c>
      <c r="H166" s="47">
        <v>137.19999999999999</v>
      </c>
      <c r="I166" s="54">
        <v>200</v>
      </c>
      <c r="J166" s="52">
        <v>203</v>
      </c>
      <c r="K166" s="54">
        <v>210</v>
      </c>
    </row>
    <row r="167" spans="1:11" ht="30" customHeight="1" x14ac:dyDescent="0.25">
      <c r="A167" s="30" t="s">
        <v>16</v>
      </c>
      <c r="B167" s="33" t="s">
        <v>7</v>
      </c>
      <c r="C167" s="30" t="s">
        <v>49</v>
      </c>
      <c r="D167" s="33" t="s">
        <v>61</v>
      </c>
      <c r="E167" s="144" t="s">
        <v>164</v>
      </c>
      <c r="F167" s="122">
        <v>615</v>
      </c>
      <c r="G167" s="159">
        <f t="shared" si="10"/>
        <v>615</v>
      </c>
      <c r="H167" s="48">
        <v>514.88</v>
      </c>
      <c r="I167" s="55">
        <v>750</v>
      </c>
      <c r="J167" s="18">
        <v>760</v>
      </c>
      <c r="K167" s="55">
        <v>785</v>
      </c>
    </row>
    <row r="168" spans="1:11" ht="30" customHeight="1" x14ac:dyDescent="0.25">
      <c r="A168" s="28" t="s">
        <v>16</v>
      </c>
      <c r="B168" s="24" t="s">
        <v>7</v>
      </c>
      <c r="C168" s="28" t="s">
        <v>49</v>
      </c>
      <c r="D168" s="24" t="s">
        <v>62</v>
      </c>
      <c r="E168" s="143" t="s">
        <v>165</v>
      </c>
      <c r="F168" s="120">
        <v>205</v>
      </c>
      <c r="G168" s="158">
        <f t="shared" si="10"/>
        <v>205</v>
      </c>
      <c r="H168" s="47">
        <v>171.57</v>
      </c>
      <c r="I168" s="54">
        <v>250</v>
      </c>
      <c r="J168" s="52">
        <v>255</v>
      </c>
      <c r="K168" s="54">
        <v>260</v>
      </c>
    </row>
    <row r="169" spans="1:11" ht="30" customHeight="1" x14ac:dyDescent="0.25">
      <c r="A169" s="30" t="s">
        <v>16</v>
      </c>
      <c r="B169" s="33" t="s">
        <v>7</v>
      </c>
      <c r="C169" s="30" t="s">
        <v>49</v>
      </c>
      <c r="D169" s="33" t="s">
        <v>63</v>
      </c>
      <c r="E169" s="144" t="s">
        <v>166</v>
      </c>
      <c r="F169" s="122">
        <v>970</v>
      </c>
      <c r="G169" s="159">
        <f t="shared" si="10"/>
        <v>970</v>
      </c>
      <c r="H169" s="48">
        <v>815.31</v>
      </c>
      <c r="I169" s="55">
        <v>1190</v>
      </c>
      <c r="J169" s="18">
        <v>1202</v>
      </c>
      <c r="K169" s="55">
        <v>1240</v>
      </c>
    </row>
    <row r="170" spans="1:11" ht="30" customHeight="1" x14ac:dyDescent="0.25">
      <c r="A170" s="28" t="s">
        <v>16</v>
      </c>
      <c r="B170" s="24" t="s">
        <v>7</v>
      </c>
      <c r="C170" s="28" t="s">
        <v>49</v>
      </c>
      <c r="D170" s="24" t="s">
        <v>67</v>
      </c>
      <c r="E170" s="143" t="s">
        <v>233</v>
      </c>
      <c r="F170" s="120">
        <v>180</v>
      </c>
      <c r="G170" s="158">
        <f t="shared" si="10"/>
        <v>180</v>
      </c>
      <c r="H170" s="47">
        <v>135</v>
      </c>
      <c r="I170" s="69">
        <v>180</v>
      </c>
      <c r="J170" s="70">
        <v>180</v>
      </c>
      <c r="K170" s="69">
        <v>180</v>
      </c>
    </row>
    <row r="171" spans="1:11" ht="30" customHeight="1" x14ac:dyDescent="0.25">
      <c r="A171" s="30" t="s">
        <v>16</v>
      </c>
      <c r="B171" s="33" t="s">
        <v>7</v>
      </c>
      <c r="C171" s="30" t="s">
        <v>49</v>
      </c>
      <c r="D171" s="33" t="s">
        <v>39</v>
      </c>
      <c r="E171" s="144" t="s">
        <v>270</v>
      </c>
      <c r="F171" s="122">
        <v>50</v>
      </c>
      <c r="G171" s="159">
        <f t="shared" si="10"/>
        <v>50</v>
      </c>
      <c r="H171" s="48">
        <v>60.58</v>
      </c>
      <c r="I171" s="57">
        <v>60</v>
      </c>
      <c r="J171" s="124">
        <v>60</v>
      </c>
      <c r="K171" s="57">
        <v>60</v>
      </c>
    </row>
    <row r="172" spans="1:11" ht="30" customHeight="1" x14ac:dyDescent="0.25">
      <c r="A172" s="28" t="s">
        <v>16</v>
      </c>
      <c r="B172" s="24" t="s">
        <v>7</v>
      </c>
      <c r="C172" s="28" t="s">
        <v>49</v>
      </c>
      <c r="D172" s="24" t="s">
        <v>68</v>
      </c>
      <c r="E172" s="143" t="s">
        <v>167</v>
      </c>
      <c r="F172" s="120">
        <v>3150</v>
      </c>
      <c r="G172" s="158">
        <f t="shared" si="10"/>
        <v>3150</v>
      </c>
      <c r="H172" s="47">
        <v>2290.67</v>
      </c>
      <c r="I172" s="69">
        <v>3000</v>
      </c>
      <c r="J172" s="70">
        <v>3000</v>
      </c>
      <c r="K172" s="69">
        <v>3000</v>
      </c>
    </row>
    <row r="173" spans="1:11" ht="30" customHeight="1" x14ac:dyDescent="0.25">
      <c r="A173" s="60" t="s">
        <v>16</v>
      </c>
      <c r="B173" s="119" t="s">
        <v>7</v>
      </c>
      <c r="C173" s="60" t="s">
        <v>49</v>
      </c>
      <c r="D173" s="119" t="s">
        <v>69</v>
      </c>
      <c r="E173" s="146" t="s">
        <v>168</v>
      </c>
      <c r="F173" s="125">
        <v>110</v>
      </c>
      <c r="G173" s="161">
        <f t="shared" si="10"/>
        <v>110</v>
      </c>
      <c r="H173" s="156">
        <v>40.18</v>
      </c>
      <c r="I173" s="170">
        <v>70</v>
      </c>
      <c r="J173" s="126">
        <v>80</v>
      </c>
      <c r="K173" s="170">
        <v>90</v>
      </c>
    </row>
    <row r="174" spans="1:11" ht="30" customHeight="1" x14ac:dyDescent="0.25">
      <c r="A174" s="30" t="s">
        <v>16</v>
      </c>
      <c r="B174" s="33" t="s">
        <v>7</v>
      </c>
      <c r="C174" s="30" t="s">
        <v>49</v>
      </c>
      <c r="D174" s="33" t="s">
        <v>40</v>
      </c>
      <c r="E174" s="144" t="s">
        <v>169</v>
      </c>
      <c r="F174" s="107">
        <v>50</v>
      </c>
      <c r="G174" s="159">
        <f t="shared" si="10"/>
        <v>50</v>
      </c>
      <c r="H174" s="48">
        <v>5.44</v>
      </c>
      <c r="I174" s="57">
        <v>10</v>
      </c>
      <c r="J174" s="4">
        <v>10</v>
      </c>
      <c r="K174" s="57">
        <v>10</v>
      </c>
    </row>
    <row r="175" spans="1:11" ht="30" customHeight="1" x14ac:dyDescent="0.25">
      <c r="A175" s="28" t="s">
        <v>16</v>
      </c>
      <c r="B175" s="24" t="s">
        <v>7</v>
      </c>
      <c r="C175" s="28" t="s">
        <v>49</v>
      </c>
      <c r="D175" s="24" t="s">
        <v>70</v>
      </c>
      <c r="E175" s="143" t="s">
        <v>195</v>
      </c>
      <c r="F175" s="120">
        <v>360</v>
      </c>
      <c r="G175" s="158">
        <f t="shared" si="10"/>
        <v>360</v>
      </c>
      <c r="H175" s="47">
        <v>296.10000000000002</v>
      </c>
      <c r="I175" s="69">
        <v>350</v>
      </c>
      <c r="J175" s="70">
        <v>350</v>
      </c>
      <c r="K175" s="69">
        <v>350</v>
      </c>
    </row>
    <row r="176" spans="1:11" ht="30" customHeight="1" x14ac:dyDescent="0.25">
      <c r="A176" s="28" t="s">
        <v>16</v>
      </c>
      <c r="B176" s="24" t="s">
        <v>7</v>
      </c>
      <c r="C176" s="28" t="s">
        <v>49</v>
      </c>
      <c r="D176" s="24" t="s">
        <v>35</v>
      </c>
      <c r="E176" s="143" t="s">
        <v>170</v>
      </c>
      <c r="F176" s="120">
        <v>200</v>
      </c>
      <c r="G176" s="158">
        <f t="shared" si="10"/>
        <v>200</v>
      </c>
      <c r="H176" s="47">
        <v>213.37</v>
      </c>
      <c r="I176" s="69">
        <v>200</v>
      </c>
      <c r="J176" s="70">
        <v>200</v>
      </c>
      <c r="K176" s="69">
        <v>200</v>
      </c>
    </row>
    <row r="177" spans="1:11" ht="30" customHeight="1" x14ac:dyDescent="0.25">
      <c r="A177" s="28" t="s">
        <v>16</v>
      </c>
      <c r="B177" s="24" t="s">
        <v>7</v>
      </c>
      <c r="C177" s="28" t="s">
        <v>49</v>
      </c>
      <c r="D177" s="24">
        <v>633009</v>
      </c>
      <c r="E177" s="143" t="s">
        <v>171</v>
      </c>
      <c r="F177" s="120">
        <v>100</v>
      </c>
      <c r="G177" s="158">
        <f t="shared" si="10"/>
        <v>100</v>
      </c>
      <c r="H177" s="47">
        <v>39.79</v>
      </c>
      <c r="I177" s="69">
        <v>50</v>
      </c>
      <c r="J177" s="70">
        <v>50</v>
      </c>
      <c r="K177" s="69">
        <v>50</v>
      </c>
    </row>
    <row r="178" spans="1:11" s="11" customFormat="1" ht="30" customHeight="1" x14ac:dyDescent="0.25">
      <c r="A178" s="29">
        <v>41</v>
      </c>
      <c r="B178" s="32" t="s">
        <v>7</v>
      </c>
      <c r="C178" s="29" t="s">
        <v>49</v>
      </c>
      <c r="D178" s="32">
        <v>633011</v>
      </c>
      <c r="E178" s="152" t="s">
        <v>275</v>
      </c>
      <c r="F178" s="109">
        <v>0</v>
      </c>
      <c r="G178" s="162">
        <f t="shared" si="10"/>
        <v>0</v>
      </c>
      <c r="H178" s="12">
        <v>0</v>
      </c>
      <c r="I178" s="57">
        <v>4000</v>
      </c>
      <c r="J178" s="4">
        <v>4100</v>
      </c>
      <c r="K178" s="57">
        <v>4200</v>
      </c>
    </row>
    <row r="179" spans="1:11" ht="30" customHeight="1" x14ac:dyDescent="0.25">
      <c r="A179" s="28" t="s">
        <v>16</v>
      </c>
      <c r="B179" s="24" t="s">
        <v>7</v>
      </c>
      <c r="C179" s="28" t="s">
        <v>49</v>
      </c>
      <c r="D179" s="24" t="s">
        <v>51</v>
      </c>
      <c r="E179" s="143" t="s">
        <v>271</v>
      </c>
      <c r="F179" s="120">
        <v>330</v>
      </c>
      <c r="G179" s="158">
        <f t="shared" si="10"/>
        <v>330</v>
      </c>
      <c r="H179" s="47">
        <v>1164.3900000000001</v>
      </c>
      <c r="I179" s="69">
        <v>500</v>
      </c>
      <c r="J179" s="70">
        <v>500</v>
      </c>
      <c r="K179" s="69">
        <v>500</v>
      </c>
    </row>
    <row r="180" spans="1:11" ht="30" customHeight="1" x14ac:dyDescent="0.25">
      <c r="A180" s="134" t="s">
        <v>16</v>
      </c>
      <c r="B180" s="33" t="s">
        <v>7</v>
      </c>
      <c r="C180" s="30" t="s">
        <v>49</v>
      </c>
      <c r="D180" s="33" t="s">
        <v>80</v>
      </c>
      <c r="E180" s="63" t="s">
        <v>207</v>
      </c>
      <c r="F180" s="107">
        <v>0</v>
      </c>
      <c r="G180" s="159">
        <f t="shared" si="10"/>
        <v>0</v>
      </c>
      <c r="H180" s="48">
        <v>24.22</v>
      </c>
      <c r="I180" s="57">
        <v>25</v>
      </c>
      <c r="J180" s="4">
        <v>28</v>
      </c>
      <c r="K180" s="57">
        <v>27</v>
      </c>
    </row>
    <row r="181" spans="1:11" ht="30" customHeight="1" x14ac:dyDescent="0.25">
      <c r="A181" s="135" t="s">
        <v>16</v>
      </c>
      <c r="B181" s="24" t="s">
        <v>7</v>
      </c>
      <c r="C181" s="28" t="s">
        <v>49</v>
      </c>
      <c r="D181" s="24" t="s">
        <v>81</v>
      </c>
      <c r="E181" s="143" t="s">
        <v>178</v>
      </c>
      <c r="F181" s="120">
        <v>250</v>
      </c>
      <c r="G181" s="158">
        <f t="shared" si="10"/>
        <v>250</v>
      </c>
      <c r="H181" s="47">
        <v>206.92</v>
      </c>
      <c r="I181" s="69">
        <v>250</v>
      </c>
      <c r="J181" s="70">
        <v>260</v>
      </c>
      <c r="K181" s="69">
        <v>270</v>
      </c>
    </row>
    <row r="182" spans="1:11" s="11" customFormat="1" ht="30" customHeight="1" x14ac:dyDescent="0.25">
      <c r="A182" s="136"/>
      <c r="B182" s="33"/>
      <c r="C182" s="30"/>
      <c r="D182" s="33"/>
      <c r="E182" s="147" t="s">
        <v>296</v>
      </c>
      <c r="F182" s="108">
        <f>SUM(F161:F181)</f>
        <v>32160</v>
      </c>
      <c r="G182" s="42">
        <f t="shared" si="10"/>
        <v>32160</v>
      </c>
      <c r="H182" s="13">
        <f>SUM(H161:H181)</f>
        <v>27365.450000000004</v>
      </c>
      <c r="I182" s="171">
        <f>SUM(I161:I181)</f>
        <v>42505</v>
      </c>
      <c r="J182" s="14">
        <f>SUM(J161:J181)</f>
        <v>43058</v>
      </c>
      <c r="K182" s="171">
        <f>SUM(K161:K181)</f>
        <v>44182</v>
      </c>
    </row>
    <row r="183" spans="1:11" ht="30" customHeight="1" x14ac:dyDescent="0.25">
      <c r="A183" s="28" t="s">
        <v>16</v>
      </c>
      <c r="B183" s="24" t="s">
        <v>7</v>
      </c>
      <c r="C183" s="28" t="s">
        <v>110</v>
      </c>
      <c r="D183" s="24" t="s">
        <v>47</v>
      </c>
      <c r="E183" s="143" t="s">
        <v>272</v>
      </c>
      <c r="F183" s="120">
        <v>400</v>
      </c>
      <c r="G183" s="158">
        <f t="shared" si="10"/>
        <v>400</v>
      </c>
      <c r="H183" s="47">
        <v>614</v>
      </c>
      <c r="I183" s="69">
        <v>500</v>
      </c>
      <c r="J183" s="70">
        <v>400</v>
      </c>
      <c r="K183" s="69">
        <v>400</v>
      </c>
    </row>
    <row r="184" spans="1:11" s="11" customFormat="1" ht="30" customHeight="1" x14ac:dyDescent="0.25">
      <c r="A184" s="30"/>
      <c r="B184" s="33"/>
      <c r="C184" s="30"/>
      <c r="D184" s="33"/>
      <c r="E184" s="147" t="s">
        <v>298</v>
      </c>
      <c r="F184" s="108">
        <v>400</v>
      </c>
      <c r="G184" s="42">
        <f t="shared" si="10"/>
        <v>400</v>
      </c>
      <c r="H184" s="13">
        <v>614</v>
      </c>
      <c r="I184" s="172">
        <v>500</v>
      </c>
      <c r="J184" s="16">
        <v>400</v>
      </c>
      <c r="K184" s="172">
        <v>400</v>
      </c>
    </row>
    <row r="185" spans="1:11" ht="30" customHeight="1" x14ac:dyDescent="0.25">
      <c r="A185" s="28" t="s">
        <v>16</v>
      </c>
      <c r="B185" s="24" t="s">
        <v>7</v>
      </c>
      <c r="C185" s="28" t="s">
        <v>111</v>
      </c>
      <c r="D185" s="24" t="s">
        <v>56</v>
      </c>
      <c r="E185" s="143" t="s">
        <v>273</v>
      </c>
      <c r="F185" s="120">
        <v>2400</v>
      </c>
      <c r="G185" s="158">
        <v>2400</v>
      </c>
      <c r="H185" s="47">
        <v>0</v>
      </c>
      <c r="I185" s="69">
        <v>0</v>
      </c>
      <c r="J185" s="70">
        <v>0</v>
      </c>
      <c r="K185" s="69">
        <v>0</v>
      </c>
    </row>
    <row r="186" spans="1:11" ht="30" customHeight="1" x14ac:dyDescent="0.25">
      <c r="A186" s="30" t="s">
        <v>16</v>
      </c>
      <c r="B186" s="33" t="s">
        <v>7</v>
      </c>
      <c r="C186" s="30" t="s">
        <v>111</v>
      </c>
      <c r="D186" s="33" t="s">
        <v>58</v>
      </c>
      <c r="E186" s="144" t="s">
        <v>161</v>
      </c>
      <c r="F186" s="107">
        <v>35</v>
      </c>
      <c r="G186" s="159">
        <f t="shared" si="10"/>
        <v>35</v>
      </c>
      <c r="H186" s="48">
        <v>0</v>
      </c>
      <c r="I186" s="57">
        <v>0</v>
      </c>
      <c r="J186" s="4">
        <v>0</v>
      </c>
      <c r="K186" s="57">
        <v>0</v>
      </c>
    </row>
    <row r="187" spans="1:11" ht="30" customHeight="1" x14ac:dyDescent="0.25">
      <c r="A187" s="28" t="s">
        <v>16</v>
      </c>
      <c r="B187" s="24" t="s">
        <v>7</v>
      </c>
      <c r="C187" s="28" t="s">
        <v>111</v>
      </c>
      <c r="D187" s="24" t="s">
        <v>59</v>
      </c>
      <c r="E187" s="143" t="s">
        <v>162</v>
      </c>
      <c r="F187" s="120">
        <v>335</v>
      </c>
      <c r="G187" s="158">
        <f t="shared" si="10"/>
        <v>335</v>
      </c>
      <c r="H187" s="47">
        <v>0</v>
      </c>
      <c r="I187" s="69">
        <v>0</v>
      </c>
      <c r="J187" s="70">
        <v>0</v>
      </c>
      <c r="K187" s="69">
        <v>0</v>
      </c>
    </row>
    <row r="188" spans="1:11" ht="30" customHeight="1" x14ac:dyDescent="0.25">
      <c r="A188" s="30" t="s">
        <v>16</v>
      </c>
      <c r="B188" s="33" t="s">
        <v>7</v>
      </c>
      <c r="C188" s="30" t="s">
        <v>111</v>
      </c>
      <c r="D188" s="33" t="s">
        <v>60</v>
      </c>
      <c r="E188" s="144" t="s">
        <v>163</v>
      </c>
      <c r="F188" s="107">
        <v>20</v>
      </c>
      <c r="G188" s="159">
        <f t="shared" si="10"/>
        <v>20</v>
      </c>
      <c r="H188" s="48">
        <v>0</v>
      </c>
      <c r="I188" s="57">
        <v>0</v>
      </c>
      <c r="J188" s="4">
        <v>0</v>
      </c>
      <c r="K188" s="57">
        <v>0</v>
      </c>
    </row>
    <row r="189" spans="1:11" ht="30" customHeight="1" x14ac:dyDescent="0.25">
      <c r="A189" s="28" t="s">
        <v>16</v>
      </c>
      <c r="B189" s="24" t="s">
        <v>7</v>
      </c>
      <c r="C189" s="28" t="s">
        <v>111</v>
      </c>
      <c r="D189" s="24" t="s">
        <v>61</v>
      </c>
      <c r="E189" s="143" t="s">
        <v>164</v>
      </c>
      <c r="F189" s="120">
        <v>70</v>
      </c>
      <c r="G189" s="158">
        <f t="shared" si="10"/>
        <v>70</v>
      </c>
      <c r="H189" s="47">
        <v>0</v>
      </c>
      <c r="I189" s="69">
        <v>0</v>
      </c>
      <c r="J189" s="70">
        <v>0</v>
      </c>
      <c r="K189" s="69">
        <v>0</v>
      </c>
    </row>
    <row r="190" spans="1:11" ht="30" customHeight="1" x14ac:dyDescent="0.25">
      <c r="A190" s="30" t="s">
        <v>16</v>
      </c>
      <c r="B190" s="33" t="s">
        <v>7</v>
      </c>
      <c r="C190" s="30" t="s">
        <v>111</v>
      </c>
      <c r="D190" s="33" t="s">
        <v>62</v>
      </c>
      <c r="E190" s="144" t="s">
        <v>165</v>
      </c>
      <c r="F190" s="107">
        <v>25</v>
      </c>
      <c r="G190" s="159">
        <f t="shared" si="10"/>
        <v>25</v>
      </c>
      <c r="H190" s="48">
        <v>0</v>
      </c>
      <c r="I190" s="57">
        <v>0</v>
      </c>
      <c r="J190" s="4">
        <v>0</v>
      </c>
      <c r="K190" s="57">
        <v>0</v>
      </c>
    </row>
    <row r="191" spans="1:11" ht="30" customHeight="1" x14ac:dyDescent="0.25">
      <c r="A191" s="28" t="s">
        <v>16</v>
      </c>
      <c r="B191" s="24" t="s">
        <v>7</v>
      </c>
      <c r="C191" s="28" t="s">
        <v>111</v>
      </c>
      <c r="D191" s="24" t="s">
        <v>63</v>
      </c>
      <c r="E191" s="143" t="s">
        <v>166</v>
      </c>
      <c r="F191" s="120">
        <v>115</v>
      </c>
      <c r="G191" s="158">
        <f t="shared" si="10"/>
        <v>115</v>
      </c>
      <c r="H191" s="47">
        <v>0</v>
      </c>
      <c r="I191" s="69">
        <v>0</v>
      </c>
      <c r="J191" s="70">
        <v>0</v>
      </c>
      <c r="K191" s="69">
        <v>0</v>
      </c>
    </row>
    <row r="192" spans="1:11" ht="30" customHeight="1" x14ac:dyDescent="0.25">
      <c r="A192" s="28" t="s">
        <v>16</v>
      </c>
      <c r="B192" s="24" t="s">
        <v>7</v>
      </c>
      <c r="C192" s="28" t="s">
        <v>111</v>
      </c>
      <c r="D192" s="24" t="s">
        <v>35</v>
      </c>
      <c r="E192" s="143" t="s">
        <v>170</v>
      </c>
      <c r="F192" s="120">
        <v>50</v>
      </c>
      <c r="G192" s="158">
        <f t="shared" si="10"/>
        <v>50</v>
      </c>
      <c r="H192" s="47">
        <v>80.069999999999993</v>
      </c>
      <c r="I192" s="69">
        <v>50</v>
      </c>
      <c r="J192" s="70">
        <v>50</v>
      </c>
      <c r="K192" s="69">
        <v>50</v>
      </c>
    </row>
    <row r="193" spans="1:11" ht="30" customHeight="1" x14ac:dyDescent="0.25">
      <c r="A193" s="30" t="s">
        <v>16</v>
      </c>
      <c r="B193" s="33" t="s">
        <v>7</v>
      </c>
      <c r="C193" s="30" t="s">
        <v>111</v>
      </c>
      <c r="D193" s="33" t="s">
        <v>51</v>
      </c>
      <c r="E193" s="144" t="s">
        <v>186</v>
      </c>
      <c r="F193" s="107">
        <v>130</v>
      </c>
      <c r="G193" s="159">
        <f t="shared" si="10"/>
        <v>130</v>
      </c>
      <c r="H193" s="48">
        <v>0</v>
      </c>
      <c r="I193" s="57">
        <v>0</v>
      </c>
      <c r="J193" s="4">
        <v>0</v>
      </c>
      <c r="K193" s="57">
        <v>0</v>
      </c>
    </row>
    <row r="194" spans="1:11" ht="30" customHeight="1" x14ac:dyDescent="0.25">
      <c r="A194" s="28" t="s">
        <v>16</v>
      </c>
      <c r="B194" s="24" t="s">
        <v>7</v>
      </c>
      <c r="C194" s="28" t="s">
        <v>111</v>
      </c>
      <c r="D194" s="24" t="s">
        <v>81</v>
      </c>
      <c r="E194" s="143" t="s">
        <v>178</v>
      </c>
      <c r="F194" s="120">
        <v>70</v>
      </c>
      <c r="G194" s="158">
        <f t="shared" si="10"/>
        <v>70</v>
      </c>
      <c r="H194" s="47">
        <v>0</v>
      </c>
      <c r="I194" s="69">
        <v>0</v>
      </c>
      <c r="J194" s="70">
        <v>0</v>
      </c>
      <c r="K194" s="69">
        <v>0</v>
      </c>
    </row>
    <row r="195" spans="1:11" s="11" customFormat="1" ht="30" customHeight="1" x14ac:dyDescent="0.25">
      <c r="A195" s="30"/>
      <c r="B195" s="33"/>
      <c r="C195" s="30"/>
      <c r="D195" s="33"/>
      <c r="E195" s="147" t="s">
        <v>299</v>
      </c>
      <c r="F195" s="108">
        <f t="shared" ref="F195:K195" si="11">SUM(F185:F194)</f>
        <v>3250</v>
      </c>
      <c r="G195" s="42">
        <f t="shared" si="11"/>
        <v>3250</v>
      </c>
      <c r="H195" s="13">
        <f t="shared" si="11"/>
        <v>80.069999999999993</v>
      </c>
      <c r="I195" s="172">
        <f t="shared" si="11"/>
        <v>50</v>
      </c>
      <c r="J195" s="16">
        <f t="shared" si="11"/>
        <v>50</v>
      </c>
      <c r="K195" s="172">
        <f t="shared" si="11"/>
        <v>50</v>
      </c>
    </row>
    <row r="196" spans="1:11" ht="30" customHeight="1" x14ac:dyDescent="0.25">
      <c r="A196" s="28" t="s">
        <v>31</v>
      </c>
      <c r="B196" s="24" t="s">
        <v>7</v>
      </c>
      <c r="C196" s="28" t="s">
        <v>34</v>
      </c>
      <c r="D196" s="24" t="s">
        <v>54</v>
      </c>
      <c r="E196" s="78" t="s">
        <v>208</v>
      </c>
      <c r="F196" s="120">
        <v>0</v>
      </c>
      <c r="G196" s="158">
        <v>100</v>
      </c>
      <c r="H196" s="47">
        <v>100</v>
      </c>
      <c r="I196" s="69">
        <v>0</v>
      </c>
      <c r="J196" s="70">
        <v>0</v>
      </c>
      <c r="K196" s="69">
        <v>0</v>
      </c>
    </row>
    <row r="197" spans="1:11" s="11" customFormat="1" ht="30" customHeight="1" x14ac:dyDescent="0.25">
      <c r="A197" s="28"/>
      <c r="B197" s="24"/>
      <c r="C197" s="28"/>
      <c r="D197" s="24"/>
      <c r="E197" s="153" t="s">
        <v>297</v>
      </c>
      <c r="F197" s="130">
        <v>0</v>
      </c>
      <c r="G197" s="43">
        <v>100</v>
      </c>
      <c r="H197" s="25">
        <v>100</v>
      </c>
      <c r="I197" s="153">
        <v>0</v>
      </c>
      <c r="J197" s="137">
        <v>0</v>
      </c>
      <c r="K197" s="153">
        <v>0</v>
      </c>
    </row>
    <row r="198" spans="1:11" ht="40.5" customHeight="1" x14ac:dyDescent="0.25">
      <c r="A198" s="248" t="s">
        <v>32</v>
      </c>
      <c r="B198" s="249"/>
      <c r="C198" s="249"/>
      <c r="D198" s="249"/>
      <c r="E198" s="154" t="s">
        <v>311</v>
      </c>
      <c r="F198" s="116">
        <f t="shared" ref="F198:K198" si="12">SUM(F3:F197)/2</f>
        <v>186847</v>
      </c>
      <c r="G198" s="163">
        <f t="shared" si="12"/>
        <v>189838</v>
      </c>
      <c r="H198" s="165">
        <f t="shared" si="12"/>
        <v>148583.33999999997</v>
      </c>
      <c r="I198" s="173">
        <f>SUM(I3:I197)/2</f>
        <v>200425</v>
      </c>
      <c r="J198" s="117">
        <f t="shared" si="12"/>
        <v>202810</v>
      </c>
      <c r="K198" s="173">
        <f t="shared" si="12"/>
        <v>209065</v>
      </c>
    </row>
    <row r="199" spans="1:11" x14ac:dyDescent="0.25">
      <c r="F199" s="6"/>
    </row>
    <row r="200" spans="1:11" x14ac:dyDescent="0.25">
      <c r="F200" s="6"/>
    </row>
    <row r="201" spans="1:11" x14ac:dyDescent="0.25">
      <c r="F201" s="8"/>
    </row>
    <row r="202" spans="1:11" x14ac:dyDescent="0.25">
      <c r="F202" s="6"/>
    </row>
    <row r="203" spans="1:11" x14ac:dyDescent="0.25">
      <c r="F203" s="6"/>
    </row>
    <row r="204" spans="1:11" x14ac:dyDescent="0.25">
      <c r="F204" s="6"/>
    </row>
    <row r="205" spans="1:11" x14ac:dyDescent="0.25">
      <c r="F205" s="6"/>
    </row>
    <row r="206" spans="1:11" x14ac:dyDescent="0.25">
      <c r="F206" s="6"/>
    </row>
    <row r="207" spans="1:11" x14ac:dyDescent="0.25">
      <c r="F207" s="6"/>
    </row>
    <row r="208" spans="1:11" x14ac:dyDescent="0.25">
      <c r="F208" s="6"/>
    </row>
    <row r="209" spans="6:6" x14ac:dyDescent="0.25">
      <c r="F209" s="6"/>
    </row>
    <row r="210" spans="6:6" x14ac:dyDescent="0.25">
      <c r="F210" s="6"/>
    </row>
    <row r="211" spans="6:6" x14ac:dyDescent="0.25">
      <c r="F211" s="6"/>
    </row>
    <row r="212" spans="6:6" x14ac:dyDescent="0.25">
      <c r="F212" s="6"/>
    </row>
    <row r="213" spans="6:6" x14ac:dyDescent="0.25">
      <c r="F213" s="6"/>
    </row>
    <row r="214" spans="6:6" x14ac:dyDescent="0.25">
      <c r="F214" s="6"/>
    </row>
    <row r="215" spans="6:6" x14ac:dyDescent="0.25">
      <c r="F215" s="6"/>
    </row>
    <row r="216" spans="6:6" x14ac:dyDescent="0.25">
      <c r="F216" s="6"/>
    </row>
    <row r="217" spans="6:6" x14ac:dyDescent="0.25">
      <c r="F217" s="6"/>
    </row>
    <row r="218" spans="6:6" x14ac:dyDescent="0.25">
      <c r="F218" s="6"/>
    </row>
    <row r="219" spans="6:6" x14ac:dyDescent="0.25">
      <c r="F219" s="6"/>
    </row>
    <row r="220" spans="6:6" x14ac:dyDescent="0.25">
      <c r="F220" s="6"/>
    </row>
    <row r="221" spans="6:6" x14ac:dyDescent="0.25">
      <c r="F221" s="6"/>
    </row>
    <row r="222" spans="6:6" x14ac:dyDescent="0.25">
      <c r="F222" s="6"/>
    </row>
    <row r="223" spans="6:6" x14ac:dyDescent="0.25">
      <c r="F223" s="6"/>
    </row>
    <row r="224" spans="6:6" x14ac:dyDescent="0.25">
      <c r="F224" s="6"/>
    </row>
    <row r="225" spans="6:6" x14ac:dyDescent="0.25">
      <c r="F225" s="6"/>
    </row>
    <row r="226" spans="6:6" x14ac:dyDescent="0.25">
      <c r="F226" s="7"/>
    </row>
  </sheetData>
  <mergeCells count="2">
    <mergeCell ref="A1:H1"/>
    <mergeCell ref="A198:D198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workbookViewId="0">
      <selection activeCell="J1" sqref="J1"/>
    </sheetView>
  </sheetViews>
  <sheetFormatPr defaultRowHeight="15" x14ac:dyDescent="0.25"/>
  <cols>
    <col min="1" max="1" width="6.7109375" customWidth="1"/>
    <col min="2" max="2" width="7" customWidth="1"/>
    <col min="3" max="3" width="15.28515625" customWidth="1"/>
    <col min="4" max="4" width="29.85546875" style="1" customWidth="1"/>
    <col min="5" max="5" width="20" customWidth="1"/>
    <col min="6" max="6" width="13" customWidth="1"/>
    <col min="7" max="7" width="12.5703125" customWidth="1"/>
    <col min="8" max="8" width="11.28515625" customWidth="1"/>
    <col min="9" max="9" width="10.42578125" customWidth="1"/>
    <col min="10" max="10" width="10.5703125" customWidth="1"/>
  </cols>
  <sheetData>
    <row r="1" spans="1:10" ht="32.25" customHeight="1" x14ac:dyDescent="0.25">
      <c r="A1" s="250" t="s">
        <v>340</v>
      </c>
      <c r="B1" s="246"/>
      <c r="C1" s="246"/>
      <c r="D1" s="246"/>
      <c r="E1" s="246"/>
      <c r="F1" s="246"/>
      <c r="G1" s="247"/>
      <c r="H1" s="69"/>
      <c r="I1" s="70"/>
      <c r="J1" s="69"/>
    </row>
    <row r="2" spans="1:10" ht="45" x14ac:dyDescent="0.25">
      <c r="A2" s="68" t="s">
        <v>1</v>
      </c>
      <c r="B2" s="59" t="s">
        <v>2</v>
      </c>
      <c r="C2" s="61" t="s">
        <v>3</v>
      </c>
      <c r="D2" s="62" t="s">
        <v>147</v>
      </c>
      <c r="E2" s="46" t="s">
        <v>122</v>
      </c>
      <c r="F2" s="65" t="s">
        <v>4</v>
      </c>
      <c r="G2" s="66" t="s">
        <v>5</v>
      </c>
      <c r="H2" s="53" t="s">
        <v>144</v>
      </c>
      <c r="I2" s="51" t="s">
        <v>145</v>
      </c>
      <c r="J2" s="53" t="s">
        <v>146</v>
      </c>
    </row>
    <row r="3" spans="1:10" ht="32.25" customHeight="1" x14ac:dyDescent="0.25">
      <c r="A3" s="60" t="s">
        <v>112</v>
      </c>
      <c r="B3" s="60" t="s">
        <v>7</v>
      </c>
      <c r="C3" s="33" t="s">
        <v>113</v>
      </c>
      <c r="D3" s="63" t="s">
        <v>148</v>
      </c>
      <c r="E3" s="48">
        <v>0</v>
      </c>
      <c r="F3" s="44">
        <v>2920</v>
      </c>
      <c r="G3" s="48">
        <v>2920</v>
      </c>
      <c r="H3" s="55">
        <v>0</v>
      </c>
      <c r="I3" s="18">
        <v>0</v>
      </c>
      <c r="J3" s="55">
        <v>0</v>
      </c>
    </row>
    <row r="4" spans="1:10" ht="30.75" customHeight="1" x14ac:dyDescent="0.25">
      <c r="A4" s="242" t="s">
        <v>32</v>
      </c>
      <c r="B4" s="243"/>
      <c r="C4" s="243"/>
      <c r="D4" s="64" t="s">
        <v>308</v>
      </c>
      <c r="E4" s="49">
        <v>0</v>
      </c>
      <c r="F4" s="45">
        <v>2920</v>
      </c>
      <c r="G4" s="49">
        <v>2920</v>
      </c>
      <c r="H4" s="56">
        <v>0</v>
      </c>
      <c r="I4" s="67">
        <v>0</v>
      </c>
      <c r="J4" s="56">
        <v>0</v>
      </c>
    </row>
    <row r="5" spans="1:10" x14ac:dyDescent="0.25">
      <c r="H5" s="1"/>
      <c r="I5" s="1"/>
      <c r="J5" s="1"/>
    </row>
  </sheetData>
  <mergeCells count="2">
    <mergeCell ref="A1:G1"/>
    <mergeCell ref="A4:C4"/>
  </mergeCells>
  <pageMargins left="0.7" right="0.7" top="0.75" bottom="0.75" header="0.3" footer="0.3"/>
  <pageSetup paperSize="9" scale="9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workbookViewId="0">
      <selection activeCell="K1" sqref="K1"/>
    </sheetView>
  </sheetViews>
  <sheetFormatPr defaultRowHeight="15" x14ac:dyDescent="0.25"/>
  <cols>
    <col min="1" max="1" width="6.140625" customWidth="1"/>
    <col min="2" max="2" width="7.28515625" customWidth="1"/>
    <col min="3" max="3" width="11.5703125" customWidth="1"/>
    <col min="4" max="4" width="13.85546875" customWidth="1"/>
    <col min="5" max="5" width="34" style="1" customWidth="1"/>
    <col min="6" max="6" width="14.7109375" customWidth="1"/>
    <col min="7" max="7" width="14.5703125" customWidth="1"/>
    <col min="8" max="8" width="17.42578125" customWidth="1"/>
    <col min="9" max="9" width="10.85546875" customWidth="1"/>
    <col min="10" max="10" width="11.140625" customWidth="1"/>
    <col min="11" max="11" width="10.28515625" customWidth="1"/>
  </cols>
  <sheetData>
    <row r="1" spans="1:11" ht="38.25" customHeight="1" x14ac:dyDescent="0.25">
      <c r="A1" s="250" t="s">
        <v>341</v>
      </c>
      <c r="B1" s="246"/>
      <c r="C1" s="246"/>
      <c r="D1" s="246"/>
      <c r="E1" s="246"/>
      <c r="F1" s="246"/>
      <c r="G1" s="246"/>
      <c r="H1" s="246"/>
      <c r="I1" s="69"/>
      <c r="J1" s="70"/>
      <c r="K1" s="69"/>
    </row>
    <row r="2" spans="1:11" ht="45" x14ac:dyDescent="0.25">
      <c r="A2" s="72" t="s">
        <v>1</v>
      </c>
      <c r="B2" s="73" t="s">
        <v>2</v>
      </c>
      <c r="C2" s="74" t="s">
        <v>33</v>
      </c>
      <c r="D2" s="76" t="s">
        <v>3</v>
      </c>
      <c r="E2" s="77" t="s">
        <v>0</v>
      </c>
      <c r="F2" s="82" t="s">
        <v>122</v>
      </c>
      <c r="G2" s="84" t="s">
        <v>4</v>
      </c>
      <c r="H2" s="86" t="s">
        <v>5</v>
      </c>
      <c r="I2" s="87" t="s">
        <v>144</v>
      </c>
      <c r="J2" s="89" t="s">
        <v>145</v>
      </c>
      <c r="K2" s="87" t="s">
        <v>146</v>
      </c>
    </row>
    <row r="3" spans="1:11" ht="30" customHeight="1" x14ac:dyDescent="0.25">
      <c r="A3" s="28" t="s">
        <v>16</v>
      </c>
      <c r="B3" s="24" t="s">
        <v>7</v>
      </c>
      <c r="C3" s="28" t="s">
        <v>34</v>
      </c>
      <c r="D3" s="24" t="s">
        <v>114</v>
      </c>
      <c r="E3" s="78" t="s">
        <v>150</v>
      </c>
      <c r="F3" s="47">
        <v>0</v>
      </c>
      <c r="G3" s="40">
        <v>710</v>
      </c>
      <c r="H3" s="47">
        <v>709.26</v>
      </c>
      <c r="I3" s="54">
        <v>0</v>
      </c>
      <c r="J3" s="52">
        <v>0</v>
      </c>
      <c r="K3" s="54">
        <v>0</v>
      </c>
    </row>
    <row r="4" spans="1:11" ht="45.75" customHeight="1" x14ac:dyDescent="0.25">
      <c r="A4" s="30" t="s">
        <v>112</v>
      </c>
      <c r="B4" s="33" t="s">
        <v>7</v>
      </c>
      <c r="C4" s="30" t="s">
        <v>34</v>
      </c>
      <c r="D4" s="33" t="s">
        <v>115</v>
      </c>
      <c r="E4" s="79" t="s">
        <v>151</v>
      </c>
      <c r="F4" s="48">
        <v>0</v>
      </c>
      <c r="G4" s="44">
        <v>200</v>
      </c>
      <c r="H4" s="48">
        <v>200</v>
      </c>
      <c r="I4" s="55">
        <v>0</v>
      </c>
      <c r="J4" s="18">
        <v>0</v>
      </c>
      <c r="K4" s="55">
        <v>0</v>
      </c>
    </row>
    <row r="5" spans="1:11" ht="31.5" customHeight="1" x14ac:dyDescent="0.25">
      <c r="A5" s="28" t="s">
        <v>112</v>
      </c>
      <c r="B5" s="24" t="s">
        <v>7</v>
      </c>
      <c r="C5" s="28" t="s">
        <v>106</v>
      </c>
      <c r="D5" s="24" t="s">
        <v>116</v>
      </c>
      <c r="E5" s="80" t="s">
        <v>152</v>
      </c>
      <c r="F5" s="47">
        <v>0</v>
      </c>
      <c r="G5" s="40">
        <v>2720</v>
      </c>
      <c r="H5" s="47">
        <v>2130.0500000000002</v>
      </c>
      <c r="I5" s="54">
        <v>0</v>
      </c>
      <c r="J5" s="52">
        <v>0</v>
      </c>
      <c r="K5" s="54">
        <v>0</v>
      </c>
    </row>
    <row r="6" spans="1:11" s="1" customFormat="1" ht="34.5" customHeight="1" x14ac:dyDescent="0.25">
      <c r="A6" s="30">
        <v>46</v>
      </c>
      <c r="B6" s="33" t="s">
        <v>7</v>
      </c>
      <c r="C6" s="30" t="s">
        <v>34</v>
      </c>
      <c r="D6" s="33">
        <v>717002</v>
      </c>
      <c r="E6" s="63" t="s">
        <v>153</v>
      </c>
      <c r="F6" s="48">
        <v>0</v>
      </c>
      <c r="G6" s="44">
        <v>0</v>
      </c>
      <c r="H6" s="48">
        <v>0</v>
      </c>
      <c r="I6" s="55">
        <v>5300</v>
      </c>
      <c r="J6" s="18">
        <v>0</v>
      </c>
      <c r="K6" s="55">
        <v>0</v>
      </c>
    </row>
    <row r="7" spans="1:11" s="1" customFormat="1" ht="30.75" customHeight="1" x14ac:dyDescent="0.25">
      <c r="A7" s="28">
        <v>46</v>
      </c>
      <c r="B7" s="24" t="s">
        <v>7</v>
      </c>
      <c r="C7" s="75" t="s">
        <v>94</v>
      </c>
      <c r="D7" s="24">
        <v>717001</v>
      </c>
      <c r="E7" s="78" t="s">
        <v>154</v>
      </c>
      <c r="F7" s="47">
        <v>0</v>
      </c>
      <c r="G7" s="40">
        <v>0</v>
      </c>
      <c r="H7" s="47">
        <v>0</v>
      </c>
      <c r="I7" s="54">
        <v>3000</v>
      </c>
      <c r="J7" s="52">
        <v>0</v>
      </c>
      <c r="K7" s="54">
        <v>0</v>
      </c>
    </row>
    <row r="8" spans="1:11" ht="34.5" customHeight="1" x14ac:dyDescent="0.25">
      <c r="A8" s="251" t="s">
        <v>32</v>
      </c>
      <c r="B8" s="252"/>
      <c r="C8" s="252"/>
      <c r="D8" s="252"/>
      <c r="E8" s="81" t="s">
        <v>309</v>
      </c>
      <c r="F8" s="83">
        <v>0</v>
      </c>
      <c r="G8" s="85">
        <v>3630</v>
      </c>
      <c r="H8" s="83">
        <v>3039.31</v>
      </c>
      <c r="I8" s="88">
        <v>8300</v>
      </c>
      <c r="J8" s="90">
        <v>0</v>
      </c>
      <c r="K8" s="88">
        <v>0</v>
      </c>
    </row>
  </sheetData>
  <mergeCells count="2">
    <mergeCell ref="A1:H1"/>
    <mergeCell ref="A8:D8"/>
  </mergeCells>
  <pageMargins left="0.7" right="0.7" top="0.75" bottom="0.75" header="0.3" footer="0.3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selection activeCell="H1" sqref="H1"/>
    </sheetView>
  </sheetViews>
  <sheetFormatPr defaultRowHeight="15" x14ac:dyDescent="0.25"/>
  <cols>
    <col min="1" max="1" width="7.85546875" customWidth="1"/>
    <col min="2" max="2" width="13.85546875" customWidth="1"/>
    <col min="3" max="3" width="41.5703125" style="1" customWidth="1"/>
    <col min="4" max="4" width="12.42578125" customWidth="1"/>
    <col min="5" max="5" width="11.5703125" customWidth="1"/>
    <col min="6" max="6" width="14.42578125" customWidth="1"/>
    <col min="7" max="7" width="12" customWidth="1"/>
    <col min="8" max="9" width="11.85546875" customWidth="1"/>
  </cols>
  <sheetData>
    <row r="1" spans="1:9" ht="41.25" customHeight="1" x14ac:dyDescent="0.25">
      <c r="A1" s="245" t="s">
        <v>342</v>
      </c>
      <c r="B1" s="246"/>
      <c r="C1" s="246"/>
      <c r="D1" s="246"/>
      <c r="E1" s="246"/>
      <c r="F1" s="246"/>
      <c r="G1" s="69"/>
      <c r="H1" s="70"/>
      <c r="I1" s="69"/>
    </row>
    <row r="2" spans="1:9" ht="45" x14ac:dyDescent="0.25">
      <c r="A2" s="92" t="s">
        <v>1</v>
      </c>
      <c r="B2" s="93" t="s">
        <v>3</v>
      </c>
      <c r="C2" s="94"/>
      <c r="D2" s="95" t="s">
        <v>122</v>
      </c>
      <c r="E2" s="96" t="s">
        <v>4</v>
      </c>
      <c r="F2" s="97" t="s">
        <v>5</v>
      </c>
      <c r="G2" s="98" t="s">
        <v>144</v>
      </c>
      <c r="H2" s="99" t="s">
        <v>144</v>
      </c>
      <c r="I2" s="98" t="s">
        <v>144</v>
      </c>
    </row>
    <row r="3" spans="1:9" ht="30" customHeight="1" x14ac:dyDescent="0.25">
      <c r="A3" s="28" t="s">
        <v>117</v>
      </c>
      <c r="B3" s="24" t="s">
        <v>118</v>
      </c>
      <c r="C3" s="78" t="s">
        <v>149</v>
      </c>
      <c r="D3" s="47">
        <v>0</v>
      </c>
      <c r="E3" s="40">
        <v>16000</v>
      </c>
      <c r="F3" s="47">
        <v>16000</v>
      </c>
      <c r="G3" s="54">
        <v>0</v>
      </c>
      <c r="H3" s="52">
        <v>0</v>
      </c>
      <c r="I3" s="54">
        <v>0</v>
      </c>
    </row>
    <row r="4" spans="1:9" s="1" customFormat="1" ht="30" customHeight="1" x14ac:dyDescent="0.25">
      <c r="A4" s="60">
        <v>46</v>
      </c>
      <c r="B4" s="33">
        <v>454001</v>
      </c>
      <c r="C4" s="63" t="s">
        <v>155</v>
      </c>
      <c r="D4" s="48">
        <v>0</v>
      </c>
      <c r="E4" s="44">
        <v>0</v>
      </c>
      <c r="F4" s="48">
        <v>0</v>
      </c>
      <c r="G4" s="55">
        <v>8300</v>
      </c>
      <c r="H4" s="18">
        <v>0</v>
      </c>
      <c r="I4" s="55">
        <v>0</v>
      </c>
    </row>
    <row r="5" spans="1:9" ht="30" customHeight="1" x14ac:dyDescent="0.25">
      <c r="A5" s="242" t="s">
        <v>32</v>
      </c>
      <c r="B5" s="243"/>
      <c r="C5" s="64" t="s">
        <v>310</v>
      </c>
      <c r="D5" s="49">
        <v>0</v>
      </c>
      <c r="E5" s="45">
        <v>16000</v>
      </c>
      <c r="F5" s="49">
        <v>16000</v>
      </c>
      <c r="G5" s="56">
        <v>8300</v>
      </c>
      <c r="H5" s="67">
        <v>0</v>
      </c>
      <c r="I5" s="56">
        <v>0</v>
      </c>
    </row>
    <row r="6" spans="1:9" x14ac:dyDescent="0.25">
      <c r="G6" s="1"/>
      <c r="H6" s="1"/>
      <c r="I6" s="1"/>
    </row>
  </sheetData>
  <mergeCells count="2">
    <mergeCell ref="A1:F1"/>
    <mergeCell ref="A5:B5"/>
  </mergeCells>
  <pageMargins left="0.7" right="0.7" top="0.75" bottom="0.75" header="0.3" footer="0.3"/>
  <pageSetup paperSize="9" scale="9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workbookViewId="0">
      <selection activeCell="J1" sqref="J1"/>
    </sheetView>
  </sheetViews>
  <sheetFormatPr defaultRowHeight="15" x14ac:dyDescent="0.25"/>
  <cols>
    <col min="1" max="1" width="6" customWidth="1"/>
    <col min="2" max="2" width="9.42578125" customWidth="1"/>
    <col min="3" max="3" width="14.42578125" customWidth="1"/>
    <col min="4" max="4" width="54.85546875" style="1" customWidth="1"/>
    <col min="5" max="5" width="15.28515625" customWidth="1"/>
    <col min="6" max="6" width="13" customWidth="1"/>
    <col min="7" max="7" width="15.42578125" customWidth="1"/>
    <col min="8" max="8" width="11.140625" customWidth="1"/>
    <col min="9" max="9" width="10.42578125" customWidth="1"/>
    <col min="10" max="10" width="10.140625" customWidth="1"/>
  </cols>
  <sheetData>
    <row r="1" spans="1:10" ht="35.25" customHeight="1" x14ac:dyDescent="0.25">
      <c r="A1" s="245" t="s">
        <v>343</v>
      </c>
      <c r="B1" s="246"/>
      <c r="C1" s="246"/>
      <c r="D1" s="246"/>
      <c r="E1" s="246"/>
      <c r="F1" s="246"/>
      <c r="G1" s="247"/>
      <c r="H1" s="69"/>
      <c r="I1" s="70"/>
      <c r="J1" s="69"/>
    </row>
    <row r="2" spans="1:10" ht="45" x14ac:dyDescent="0.25">
      <c r="A2" s="101" t="s">
        <v>1</v>
      </c>
      <c r="B2" s="102" t="s">
        <v>33</v>
      </c>
      <c r="C2" s="103" t="s">
        <v>3</v>
      </c>
      <c r="D2" s="95" t="s">
        <v>0</v>
      </c>
      <c r="E2" s="104" t="s">
        <v>122</v>
      </c>
      <c r="F2" s="105" t="s">
        <v>4</v>
      </c>
      <c r="G2" s="106" t="s">
        <v>5</v>
      </c>
      <c r="H2" s="98" t="s">
        <v>144</v>
      </c>
      <c r="I2" s="99" t="s">
        <v>145</v>
      </c>
      <c r="J2" s="98" t="s">
        <v>146</v>
      </c>
    </row>
    <row r="3" spans="1:10" ht="30" customHeight="1" x14ac:dyDescent="0.25">
      <c r="A3" s="28" t="s">
        <v>16</v>
      </c>
      <c r="B3" s="24" t="s">
        <v>86</v>
      </c>
      <c r="C3" s="28" t="s">
        <v>119</v>
      </c>
      <c r="D3" s="100" t="s">
        <v>199</v>
      </c>
      <c r="E3" s="40">
        <v>2820</v>
      </c>
      <c r="F3" s="47">
        <v>2820</v>
      </c>
      <c r="G3" s="40">
        <v>2114.0100000000002</v>
      </c>
      <c r="H3" s="54">
        <v>2820</v>
      </c>
      <c r="I3" s="52">
        <v>2820</v>
      </c>
      <c r="J3" s="54">
        <v>2820</v>
      </c>
    </row>
    <row r="4" spans="1:10" ht="30" customHeight="1" x14ac:dyDescent="0.25">
      <c r="A4" s="30" t="s">
        <v>16</v>
      </c>
      <c r="B4" s="33" t="s">
        <v>86</v>
      </c>
      <c r="C4" s="30" t="s">
        <v>120</v>
      </c>
      <c r="D4" s="5" t="s">
        <v>200</v>
      </c>
      <c r="E4" s="44">
        <v>8530</v>
      </c>
      <c r="F4" s="48">
        <v>8530</v>
      </c>
      <c r="G4" s="44">
        <v>6376.72</v>
      </c>
      <c r="H4" s="55">
        <v>8530</v>
      </c>
      <c r="I4" s="18">
        <v>8530</v>
      </c>
      <c r="J4" s="55">
        <v>8530</v>
      </c>
    </row>
    <row r="5" spans="1:10" ht="30" customHeight="1" x14ac:dyDescent="0.25">
      <c r="A5" s="28" t="s">
        <v>117</v>
      </c>
      <c r="B5" s="24" t="s">
        <v>34</v>
      </c>
      <c r="C5" s="28" t="s">
        <v>121</v>
      </c>
      <c r="D5" s="71" t="s">
        <v>201</v>
      </c>
      <c r="E5" s="40">
        <v>0</v>
      </c>
      <c r="F5" s="47">
        <v>8000</v>
      </c>
      <c r="G5" s="40">
        <v>8000</v>
      </c>
      <c r="H5" s="54">
        <v>0</v>
      </c>
      <c r="I5" s="52">
        <v>0</v>
      </c>
      <c r="J5" s="54">
        <v>0</v>
      </c>
    </row>
    <row r="6" spans="1:10" ht="30" customHeight="1" x14ac:dyDescent="0.25">
      <c r="A6" s="242" t="s">
        <v>32</v>
      </c>
      <c r="B6" s="243"/>
      <c r="C6" s="244"/>
      <c r="D6" s="38"/>
      <c r="E6" s="45">
        <v>11350</v>
      </c>
      <c r="F6" s="49">
        <v>19350</v>
      </c>
      <c r="G6" s="45">
        <v>16490.73</v>
      </c>
      <c r="H6" s="58">
        <f>SUM(H3:H5)</f>
        <v>11350</v>
      </c>
      <c r="I6" s="26">
        <f>SUM(I3:I5)</f>
        <v>11350</v>
      </c>
      <c r="J6" s="58">
        <f>SUM(J3:J5)</f>
        <v>11350</v>
      </c>
    </row>
  </sheetData>
  <mergeCells count="2">
    <mergeCell ref="A1:G1"/>
    <mergeCell ref="A6:C6"/>
  </mergeCells>
  <pageMargins left="0.7" right="0.7" top="0.75" bottom="0.75" header="0.3" footer="0.3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34"/>
  <sheetViews>
    <sheetView tabSelected="1" topLeftCell="A4" workbookViewId="0">
      <selection activeCell="F21" sqref="F21"/>
    </sheetView>
  </sheetViews>
  <sheetFormatPr defaultRowHeight="15" x14ac:dyDescent="0.25"/>
  <cols>
    <col min="1" max="1" width="4.42578125" customWidth="1"/>
    <col min="2" max="2" width="8.28515625" customWidth="1"/>
    <col min="4" max="4" width="7.140625" customWidth="1"/>
    <col min="5" max="5" width="14.140625" hidden="1" customWidth="1"/>
    <col min="6" max="6" width="26.7109375" customWidth="1"/>
    <col min="7" max="7" width="24.140625" customWidth="1"/>
    <col min="8" max="8" width="9.140625" customWidth="1"/>
    <col min="9" max="9" width="0.140625" customWidth="1"/>
    <col min="10" max="10" width="10.140625" bestFit="1" customWidth="1"/>
    <col min="13" max="13" width="0.140625" customWidth="1"/>
    <col min="14" max="25" width="9.140625" hidden="1" customWidth="1"/>
  </cols>
  <sheetData>
    <row r="3" spans="1:10" ht="31.5" x14ac:dyDescent="0.25">
      <c r="G3" s="174"/>
      <c r="H3" s="11"/>
      <c r="I3" s="11"/>
    </row>
    <row r="4" spans="1:10" ht="31.5" x14ac:dyDescent="0.25">
      <c r="G4" s="174"/>
      <c r="H4" s="11"/>
      <c r="I4" s="11"/>
    </row>
    <row r="5" spans="1:10" ht="31.5" x14ac:dyDescent="0.45">
      <c r="F5" s="238" t="s">
        <v>196</v>
      </c>
      <c r="G5" s="174"/>
      <c r="H5" s="11"/>
      <c r="I5" s="11"/>
    </row>
    <row r="6" spans="1:10" ht="33" customHeight="1" x14ac:dyDescent="0.35">
      <c r="F6" s="259" t="s">
        <v>197</v>
      </c>
      <c r="G6" s="175"/>
      <c r="H6" s="11"/>
      <c r="I6" s="11"/>
    </row>
    <row r="7" spans="1:10" ht="39" customHeight="1" x14ac:dyDescent="0.3">
      <c r="F7" s="237" t="s">
        <v>314</v>
      </c>
      <c r="G7" s="175"/>
      <c r="H7" s="11"/>
      <c r="I7" s="11"/>
    </row>
    <row r="8" spans="1:10" ht="18.75" x14ac:dyDescent="0.25">
      <c r="G8" s="175"/>
      <c r="H8" s="11"/>
      <c r="I8" s="11"/>
    </row>
    <row r="9" spans="1:10" ht="18.75" x14ac:dyDescent="0.25">
      <c r="G9" s="175"/>
      <c r="H9" s="11"/>
      <c r="I9" s="11"/>
    </row>
    <row r="10" spans="1:10" ht="15.75" x14ac:dyDescent="0.25">
      <c r="C10" t="s">
        <v>344</v>
      </c>
      <c r="G10" s="176"/>
      <c r="H10" s="11"/>
      <c r="I10" s="11"/>
    </row>
    <row r="11" spans="1:10" ht="15.75" x14ac:dyDescent="0.25">
      <c r="C11" t="s">
        <v>351</v>
      </c>
      <c r="G11" s="177"/>
      <c r="H11" s="11"/>
      <c r="I11" s="11"/>
    </row>
    <row r="12" spans="1:10" ht="15.75" x14ac:dyDescent="0.25">
      <c r="C12" t="s">
        <v>352</v>
      </c>
      <c r="G12" s="177"/>
      <c r="H12" s="11"/>
      <c r="I12" s="11"/>
      <c r="J12" s="236"/>
    </row>
    <row r="13" spans="1:10" ht="15.75" x14ac:dyDescent="0.25">
      <c r="G13" s="178"/>
      <c r="H13" s="11"/>
      <c r="I13" s="11"/>
    </row>
    <row r="14" spans="1:10" x14ac:dyDescent="0.25">
      <c r="G14" s="179"/>
      <c r="H14" s="179"/>
      <c r="I14" s="180"/>
    </row>
    <row r="15" spans="1:10" x14ac:dyDescent="0.25">
      <c r="A15" t="s">
        <v>353</v>
      </c>
      <c r="G15" s="179"/>
      <c r="H15" s="179"/>
      <c r="I15" s="180"/>
    </row>
    <row r="16" spans="1:10" x14ac:dyDescent="0.25">
      <c r="A16" s="186" t="s">
        <v>345</v>
      </c>
      <c r="B16" s="179"/>
      <c r="C16" s="180"/>
      <c r="D16" s="11"/>
      <c r="E16" s="11"/>
      <c r="F16" s="11"/>
      <c r="G16" s="181"/>
      <c r="H16" s="182"/>
      <c r="I16" s="183"/>
    </row>
    <row r="17" spans="1:9" x14ac:dyDescent="0.25">
      <c r="A17" s="179" t="s">
        <v>198</v>
      </c>
      <c r="B17" s="179"/>
      <c r="C17" s="180"/>
      <c r="D17" s="11"/>
      <c r="E17" s="11"/>
      <c r="F17" s="11"/>
      <c r="G17" s="253"/>
      <c r="H17" s="253"/>
      <c r="I17" s="253"/>
    </row>
    <row r="18" spans="1:9" ht="30.75" customHeight="1" x14ac:dyDescent="0.25">
      <c r="A18" s="181" t="s">
        <v>316</v>
      </c>
      <c r="B18" s="182"/>
      <c r="C18" s="183"/>
      <c r="D18" s="11"/>
      <c r="E18" s="11"/>
      <c r="F18" s="11"/>
      <c r="G18" s="253"/>
      <c r="H18" s="253"/>
      <c r="I18" s="253"/>
    </row>
    <row r="19" spans="1:9" s="11" customFormat="1" ht="18" customHeight="1" x14ac:dyDescent="0.25">
      <c r="A19" s="181" t="s">
        <v>317</v>
      </c>
      <c r="B19" s="182"/>
      <c r="C19" s="183"/>
      <c r="G19" s="185"/>
      <c r="H19" s="185"/>
      <c r="I19" s="185"/>
    </row>
    <row r="20" spans="1:9" ht="47.25" customHeight="1" x14ac:dyDescent="0.25">
      <c r="A20" s="253" t="s">
        <v>346</v>
      </c>
      <c r="B20" s="253"/>
      <c r="C20" s="253"/>
      <c r="D20" s="11"/>
      <c r="E20" s="11"/>
      <c r="F20" s="11"/>
      <c r="G20" s="254"/>
      <c r="H20" s="254"/>
      <c r="I20" s="254"/>
    </row>
    <row r="21" spans="1:9" ht="72" customHeight="1" x14ac:dyDescent="0.25">
      <c r="A21" s="253" t="s">
        <v>315</v>
      </c>
      <c r="B21" s="253"/>
      <c r="C21" s="253"/>
      <c r="D21" s="11"/>
      <c r="E21" s="11"/>
      <c r="F21" s="11"/>
      <c r="G21" s="255"/>
      <c r="H21" s="255"/>
      <c r="I21" s="255"/>
    </row>
    <row r="22" spans="1:9" ht="18.75" customHeight="1" x14ac:dyDescent="0.25">
      <c r="A22" s="254" t="s">
        <v>347</v>
      </c>
      <c r="B22" s="254"/>
      <c r="C22" s="254"/>
      <c r="D22" s="11"/>
      <c r="E22" s="11"/>
      <c r="F22" s="11"/>
      <c r="G22" s="175"/>
      <c r="H22" s="11"/>
      <c r="I22" s="11"/>
    </row>
    <row r="23" spans="1:9" ht="18.75" x14ac:dyDescent="0.25">
      <c r="A23" s="255" t="s">
        <v>348</v>
      </c>
      <c r="B23" s="255"/>
      <c r="C23" s="255"/>
      <c r="D23" s="11"/>
      <c r="E23" s="11"/>
      <c r="F23" s="11"/>
      <c r="G23" s="175" t="s">
        <v>350</v>
      </c>
      <c r="H23" s="11"/>
      <c r="I23" s="11"/>
    </row>
    <row r="24" spans="1:9" ht="37.5" customHeight="1" x14ac:dyDescent="0.25">
      <c r="G24" s="175"/>
      <c r="H24" s="11"/>
      <c r="I24" s="11"/>
    </row>
    <row r="25" spans="1:9" ht="18.75" x14ac:dyDescent="0.25">
      <c r="G25" s="175"/>
      <c r="H25" s="11"/>
      <c r="I25" s="11"/>
    </row>
    <row r="26" spans="1:9" ht="22.5" customHeight="1" x14ac:dyDescent="0.25">
      <c r="A26" s="184"/>
      <c r="B26" s="11"/>
      <c r="C26" s="11"/>
      <c r="D26" s="11"/>
      <c r="G26" s="11"/>
      <c r="H26" s="11"/>
      <c r="I26" s="184"/>
    </row>
    <row r="27" spans="1:9" x14ac:dyDescent="0.25">
      <c r="G27" s="11"/>
      <c r="H27" s="11"/>
      <c r="I27" s="184"/>
    </row>
    <row r="28" spans="1:9" x14ac:dyDescent="0.25">
      <c r="G28" s="184"/>
      <c r="H28" s="11"/>
      <c r="I28" s="11"/>
    </row>
    <row r="29" spans="1:9" x14ac:dyDescent="0.25">
      <c r="G29" s="184"/>
      <c r="H29" s="11"/>
      <c r="I29" s="11"/>
    </row>
    <row r="30" spans="1:9" x14ac:dyDescent="0.25">
      <c r="G30" s="184"/>
      <c r="H30" s="11"/>
      <c r="I30" s="11"/>
    </row>
    <row r="31" spans="1:9" x14ac:dyDescent="0.25">
      <c r="G31" s="184"/>
      <c r="H31" s="11"/>
      <c r="I31" s="11"/>
    </row>
    <row r="32" spans="1:9" x14ac:dyDescent="0.25">
      <c r="G32" s="184"/>
      <c r="H32" s="11"/>
      <c r="I32" s="11"/>
    </row>
    <row r="33" spans="7:9" x14ac:dyDescent="0.25">
      <c r="G33" s="184"/>
      <c r="H33" s="11"/>
      <c r="I33" s="11"/>
    </row>
    <row r="34" spans="7:9" x14ac:dyDescent="0.25">
      <c r="G34" s="184"/>
      <c r="H34" s="11"/>
      <c r="I34" s="11"/>
    </row>
  </sheetData>
  <mergeCells count="8">
    <mergeCell ref="A21:C21"/>
    <mergeCell ref="A22:C22"/>
    <mergeCell ref="A23:C23"/>
    <mergeCell ref="G17:I17"/>
    <mergeCell ref="G18:I18"/>
    <mergeCell ref="G20:I20"/>
    <mergeCell ref="G21:I21"/>
    <mergeCell ref="A20:C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27"/>
  <sheetViews>
    <sheetView workbookViewId="0">
      <selection activeCell="D25" sqref="D25"/>
    </sheetView>
  </sheetViews>
  <sheetFormatPr defaultRowHeight="15" x14ac:dyDescent="0.25"/>
  <cols>
    <col min="2" max="2" width="20.7109375" customWidth="1"/>
    <col min="3" max="3" width="47.42578125" customWidth="1"/>
    <col min="4" max="4" width="26.85546875" customWidth="1"/>
    <col min="5" max="5" width="20.5703125" customWidth="1"/>
    <col min="6" max="6" width="17.5703125" customWidth="1"/>
  </cols>
  <sheetData>
    <row r="2" spans="2:7" ht="59.25" x14ac:dyDescent="0.75">
      <c r="B2" s="233"/>
      <c r="C2" s="256" t="s">
        <v>318</v>
      </c>
      <c r="D2" s="256"/>
      <c r="E2" s="256"/>
      <c r="F2" s="256"/>
      <c r="G2" s="256"/>
    </row>
    <row r="3" spans="2:7" x14ac:dyDescent="0.25">
      <c r="B3" s="233" t="s">
        <v>332</v>
      </c>
      <c r="C3" s="233"/>
      <c r="D3" s="233"/>
      <c r="E3" s="233"/>
      <c r="F3" s="233"/>
      <c r="G3" s="233"/>
    </row>
    <row r="4" spans="2:7" ht="33.75" x14ac:dyDescent="0.5">
      <c r="B4" s="257"/>
      <c r="C4" s="257"/>
      <c r="D4" s="257"/>
      <c r="E4" s="257"/>
      <c r="F4" s="257"/>
      <c r="G4" s="257"/>
    </row>
    <row r="5" spans="2:7" ht="18" x14ac:dyDescent="0.25">
      <c r="B5" s="258" t="s">
        <v>349</v>
      </c>
      <c r="C5" s="258"/>
      <c r="D5" s="258"/>
      <c r="E5" s="258"/>
      <c r="F5" s="258"/>
      <c r="G5" s="258"/>
    </row>
    <row r="6" spans="2:7" ht="21" thickBot="1" x14ac:dyDescent="0.35">
      <c r="B6" s="234"/>
      <c r="C6" s="235"/>
      <c r="D6" s="235"/>
      <c r="E6" s="234"/>
      <c r="F6" s="234"/>
      <c r="G6" s="11"/>
    </row>
    <row r="7" spans="2:7" ht="18.75" thickBot="1" x14ac:dyDescent="0.3">
      <c r="B7" s="187"/>
      <c r="C7" s="188" t="s">
        <v>319</v>
      </c>
      <c r="D7" s="189" t="s">
        <v>333</v>
      </c>
      <c r="E7" s="190" t="s">
        <v>334</v>
      </c>
      <c r="F7" s="191" t="s">
        <v>335</v>
      </c>
      <c r="G7" s="11"/>
    </row>
    <row r="8" spans="2:7" ht="18" x14ac:dyDescent="0.25">
      <c r="B8" s="192"/>
      <c r="C8" s="193" t="s">
        <v>320</v>
      </c>
      <c r="D8" s="194">
        <v>211775</v>
      </c>
      <c r="E8" s="195">
        <v>214160</v>
      </c>
      <c r="F8" s="196">
        <v>220415</v>
      </c>
      <c r="G8" s="11"/>
    </row>
    <row r="9" spans="2:7" ht="18" x14ac:dyDescent="0.25">
      <c r="B9" s="197"/>
      <c r="C9" s="198" t="s">
        <v>321</v>
      </c>
      <c r="D9" s="199">
        <v>200425</v>
      </c>
      <c r="E9" s="200">
        <v>202810</v>
      </c>
      <c r="F9" s="201">
        <v>209065</v>
      </c>
      <c r="G9" s="11"/>
    </row>
    <row r="10" spans="2:7" ht="18" x14ac:dyDescent="0.25">
      <c r="B10" s="202"/>
      <c r="C10" s="203" t="s">
        <v>322</v>
      </c>
      <c r="D10" s="204">
        <v>11350</v>
      </c>
      <c r="E10" s="205">
        <v>11350</v>
      </c>
      <c r="F10" s="206">
        <v>11350</v>
      </c>
      <c r="G10" s="207"/>
    </row>
    <row r="11" spans="2:7" ht="18" x14ac:dyDescent="0.25">
      <c r="B11" s="197"/>
      <c r="C11" s="198" t="s">
        <v>323</v>
      </c>
      <c r="D11" s="199">
        <v>0</v>
      </c>
      <c r="E11" s="200">
        <v>0</v>
      </c>
      <c r="F11" s="201">
        <v>0</v>
      </c>
      <c r="G11" s="11"/>
    </row>
    <row r="12" spans="2:7" ht="18" x14ac:dyDescent="0.25">
      <c r="B12" s="197"/>
      <c r="C12" s="198" t="s">
        <v>324</v>
      </c>
      <c r="D12" s="199">
        <v>8300</v>
      </c>
      <c r="E12" s="200">
        <v>0</v>
      </c>
      <c r="F12" s="201">
        <v>0</v>
      </c>
      <c r="G12" s="11"/>
    </row>
    <row r="13" spans="2:7" ht="18" x14ac:dyDescent="0.25">
      <c r="B13" s="202"/>
      <c r="C13" s="203" t="s">
        <v>325</v>
      </c>
      <c r="D13" s="204">
        <v>-8300</v>
      </c>
      <c r="E13" s="205">
        <v>0</v>
      </c>
      <c r="F13" s="201">
        <v>0</v>
      </c>
      <c r="G13" s="11"/>
    </row>
    <row r="14" spans="2:7" ht="18" x14ac:dyDescent="0.25">
      <c r="B14" s="197"/>
      <c r="C14" s="198" t="s">
        <v>326</v>
      </c>
      <c r="D14" s="199">
        <v>8300</v>
      </c>
      <c r="E14" s="200">
        <v>0</v>
      </c>
      <c r="F14" s="201">
        <v>0</v>
      </c>
      <c r="G14" s="11"/>
    </row>
    <row r="15" spans="2:7" ht="18" x14ac:dyDescent="0.25">
      <c r="B15" s="197"/>
      <c r="C15" s="198" t="s">
        <v>327</v>
      </c>
      <c r="D15" s="199">
        <v>11350</v>
      </c>
      <c r="E15" s="200">
        <v>11350</v>
      </c>
      <c r="F15" s="201">
        <v>11350</v>
      </c>
      <c r="G15" s="11"/>
    </row>
    <row r="16" spans="2:7" ht="18.75" thickBot="1" x14ac:dyDescent="0.3">
      <c r="B16" s="208"/>
      <c r="C16" s="209" t="s">
        <v>328</v>
      </c>
      <c r="D16" s="210">
        <v>-3050</v>
      </c>
      <c r="E16" s="211">
        <v>-11350</v>
      </c>
      <c r="F16" s="212">
        <v>-11350</v>
      </c>
      <c r="G16" s="11"/>
    </row>
    <row r="17" spans="2:7" ht="18.75" thickBot="1" x14ac:dyDescent="0.3">
      <c r="B17" s="213"/>
      <c r="C17" s="214"/>
      <c r="D17" s="215"/>
      <c r="E17" s="205"/>
      <c r="F17" s="201"/>
      <c r="G17" s="207"/>
    </row>
    <row r="18" spans="2:7" ht="18" x14ac:dyDescent="0.25">
      <c r="B18" s="216"/>
      <c r="C18" s="217" t="s">
        <v>329</v>
      </c>
      <c r="D18" s="218">
        <v>220075</v>
      </c>
      <c r="E18" s="205">
        <v>214160</v>
      </c>
      <c r="F18" s="206">
        <v>220415</v>
      </c>
      <c r="G18" s="207"/>
    </row>
    <row r="19" spans="2:7" ht="18" x14ac:dyDescent="0.25">
      <c r="B19" s="202"/>
      <c r="C19" s="203" t="s">
        <v>330</v>
      </c>
      <c r="D19" s="204">
        <v>220075</v>
      </c>
      <c r="E19" s="205">
        <v>214160</v>
      </c>
      <c r="F19" s="206">
        <v>220415</v>
      </c>
      <c r="G19" s="207"/>
    </row>
    <row r="20" spans="2:7" ht="18.75" thickBot="1" x14ac:dyDescent="0.3">
      <c r="B20" s="219"/>
      <c r="C20" s="220" t="s">
        <v>331</v>
      </c>
      <c r="D20" s="221">
        <v>0</v>
      </c>
      <c r="E20" s="211">
        <v>0</v>
      </c>
      <c r="F20" s="212">
        <v>0</v>
      </c>
      <c r="G20" s="207"/>
    </row>
    <row r="21" spans="2:7" ht="18.75" thickBot="1" x14ac:dyDescent="0.3">
      <c r="B21" s="222"/>
      <c r="C21" s="223"/>
      <c r="D21" s="224"/>
      <c r="E21" s="225"/>
      <c r="F21" s="226"/>
      <c r="G21" s="207"/>
    </row>
    <row r="22" spans="2:7" ht="18.75" thickBot="1" x14ac:dyDescent="0.3">
      <c r="B22" s="213"/>
      <c r="C22" s="227" t="s">
        <v>336</v>
      </c>
      <c r="D22" s="215">
        <v>3050</v>
      </c>
      <c r="E22" s="228">
        <v>11350</v>
      </c>
      <c r="F22" s="229">
        <v>11350</v>
      </c>
      <c r="G22" s="11"/>
    </row>
    <row r="23" spans="2:7" x14ac:dyDescent="0.25">
      <c r="B23" t="s">
        <v>337</v>
      </c>
      <c r="C23" s="11"/>
      <c r="D23" s="11"/>
      <c r="E23" s="11"/>
      <c r="F23" s="11"/>
      <c r="G23" s="11"/>
    </row>
    <row r="24" spans="2:7" ht="27" customHeight="1" x14ac:dyDescent="0.25">
      <c r="B24" s="11"/>
      <c r="C24" s="11"/>
      <c r="D24" s="11"/>
      <c r="E24" s="11"/>
      <c r="F24" s="230"/>
      <c r="G24" s="11"/>
    </row>
    <row r="25" spans="2:7" x14ac:dyDescent="0.25">
      <c r="B25" s="186"/>
      <c r="C25" s="186"/>
      <c r="D25" s="180"/>
      <c r="E25" s="231"/>
      <c r="F25" s="180"/>
      <c r="G25" s="180"/>
    </row>
    <row r="26" spans="2:7" x14ac:dyDescent="0.25">
      <c r="B26" s="181"/>
      <c r="C26" s="181"/>
      <c r="D26" s="183"/>
      <c r="E26" s="232"/>
      <c r="F26" s="232"/>
      <c r="G26" s="180"/>
    </row>
    <row r="27" spans="2:7" x14ac:dyDescent="0.25">
      <c r="B27" s="181"/>
      <c r="C27" s="181"/>
      <c r="D27" s="183"/>
      <c r="E27" s="232"/>
      <c r="F27" s="232"/>
      <c r="G27" s="180"/>
    </row>
  </sheetData>
  <mergeCells count="3">
    <mergeCell ref="C2:G2"/>
    <mergeCell ref="B4:G4"/>
    <mergeCell ref="B5:G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 Bežné príjmy</vt:lpstr>
      <vt:lpstr> Bežné výdavky</vt:lpstr>
      <vt:lpstr> Kapitálové príjmy</vt:lpstr>
      <vt:lpstr> Kapitálové výdavky</vt:lpstr>
      <vt:lpstr> Príjmové FO</vt:lpstr>
      <vt:lpstr> Výdavkové FO</vt:lpstr>
      <vt:lpstr>Úvodná strana</vt:lpstr>
      <vt:lpstr>Sumarizácia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HURYOVÁ Zuzana</cp:lastModifiedBy>
  <cp:lastPrinted>2017-01-09T14:18:48Z</cp:lastPrinted>
  <dcterms:created xsi:type="dcterms:W3CDTF">2016-11-22T20:24:28Z</dcterms:created>
  <dcterms:modified xsi:type="dcterms:W3CDTF">2017-01-09T14:37:50Z</dcterms:modified>
</cp:coreProperties>
</file>